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P3KB\"/>
    </mc:Choice>
  </mc:AlternateContent>
  <xr:revisionPtr revIDLastSave="0" documentId="8_{73272E3D-9607-4EF6-A0B9-E8F8A755CC7A}" xr6:coauthVersionLast="47" xr6:coauthVersionMax="47" xr10:uidLastSave="{00000000-0000-0000-0000-000000000000}"/>
  <bookViews>
    <workbookView xWindow="-120" yWindow="-120" windowWidth="20640" windowHeight="11040" xr2:uid="{377BB32A-9275-48AC-9566-54C3EF1B5B90}"/>
  </bookViews>
  <sheets>
    <sheet name="BYK PUS AKSEPTOR" sheetId="1" r:id="rId1"/>
  </sheets>
  <externalReferences>
    <externalReference r:id="rId2"/>
  </externalReferences>
  <definedNames>
    <definedName name="_xlnm.Print_Area" localSheetId="0">'BYK PUS AKSEPTOR'!$A$1:$H$30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C24" i="1" s="1"/>
  <c r="E7" i="1"/>
  <c r="B8" i="1"/>
  <c r="C8" i="1"/>
  <c r="E8" i="1"/>
  <c r="G8" i="1" s="1"/>
  <c r="B9" i="1"/>
  <c r="C9" i="1"/>
  <c r="D9" i="1" s="1"/>
  <c r="E9" i="1"/>
  <c r="G9" i="1"/>
  <c r="H9" i="1" s="1"/>
  <c r="B10" i="1"/>
  <c r="C10" i="1"/>
  <c r="D10" i="1"/>
  <c r="E10" i="1"/>
  <c r="G10" i="1"/>
  <c r="F10" i="1" s="1"/>
  <c r="H10" i="1"/>
  <c r="B11" i="1"/>
  <c r="C11" i="1"/>
  <c r="E11" i="1"/>
  <c r="B12" i="1"/>
  <c r="C12" i="1"/>
  <c r="E12" i="1"/>
  <c r="G12" i="1" s="1"/>
  <c r="B13" i="1"/>
  <c r="C13" i="1"/>
  <c r="D13" i="1" s="1"/>
  <c r="E13" i="1"/>
  <c r="G13" i="1"/>
  <c r="H13" i="1" s="1"/>
  <c r="B14" i="1"/>
  <c r="C14" i="1"/>
  <c r="D14" i="1"/>
  <c r="E14" i="1"/>
  <c r="G14" i="1"/>
  <c r="F14" i="1" s="1"/>
  <c r="H14" i="1"/>
  <c r="B15" i="1"/>
  <c r="C15" i="1"/>
  <c r="E15" i="1"/>
  <c r="B16" i="1"/>
  <c r="C16" i="1"/>
  <c r="E16" i="1"/>
  <c r="G16" i="1" s="1"/>
  <c r="B17" i="1"/>
  <c r="C17" i="1"/>
  <c r="D17" i="1" s="1"/>
  <c r="E17" i="1"/>
  <c r="G17" i="1"/>
  <c r="H17" i="1" s="1"/>
  <c r="B18" i="1"/>
  <c r="C18" i="1"/>
  <c r="D18" i="1"/>
  <c r="E18" i="1"/>
  <c r="G18" i="1"/>
  <c r="F18" i="1" s="1"/>
  <c r="H18" i="1"/>
  <c r="B19" i="1"/>
  <c r="C19" i="1"/>
  <c r="E19" i="1"/>
  <c r="B20" i="1"/>
  <c r="C20" i="1"/>
  <c r="E20" i="1"/>
  <c r="G20" i="1" s="1"/>
  <c r="B21" i="1"/>
  <c r="C21" i="1"/>
  <c r="D21" i="1" s="1"/>
  <c r="E21" i="1"/>
  <c r="G21" i="1"/>
  <c r="H21" i="1" s="1"/>
  <c r="B22" i="1"/>
  <c r="C22" i="1"/>
  <c r="D22" i="1"/>
  <c r="E22" i="1"/>
  <c r="G22" i="1"/>
  <c r="F22" i="1" s="1"/>
  <c r="H22" i="1"/>
  <c r="B23" i="1"/>
  <c r="C23" i="1"/>
  <c r="E23" i="1"/>
  <c r="B24" i="1"/>
  <c r="D25" i="1"/>
  <c r="F25" i="1"/>
  <c r="G25" i="1"/>
  <c r="H25" i="1"/>
  <c r="D26" i="1"/>
  <c r="F26" i="1"/>
  <c r="G26" i="1"/>
  <c r="H26" i="1"/>
  <c r="D27" i="1"/>
  <c r="F27" i="1"/>
  <c r="G27" i="1"/>
  <c r="H27" i="1"/>
  <c r="D28" i="1"/>
  <c r="F28" i="1"/>
  <c r="G28" i="1"/>
  <c r="H28" i="1"/>
  <c r="F19" i="1" l="1"/>
  <c r="F15" i="1"/>
  <c r="F11" i="1"/>
  <c r="D20" i="1"/>
  <c r="H20" i="1"/>
  <c r="F20" i="1"/>
  <c r="D16" i="1"/>
  <c r="H16" i="1"/>
  <c r="F16" i="1"/>
  <c r="D12" i="1"/>
  <c r="H12" i="1"/>
  <c r="F12" i="1"/>
  <c r="D8" i="1"/>
  <c r="H8" i="1"/>
  <c r="F8" i="1"/>
  <c r="E24" i="1"/>
  <c r="F21" i="1"/>
  <c r="F17" i="1"/>
  <c r="F13" i="1"/>
  <c r="F9" i="1"/>
  <c r="G23" i="1"/>
  <c r="G19" i="1"/>
  <c r="G15" i="1"/>
  <c r="G11" i="1"/>
  <c r="G7" i="1"/>
  <c r="G24" i="1" l="1"/>
  <c r="D7" i="1"/>
  <c r="H7" i="1"/>
  <c r="D23" i="1"/>
  <c r="H23" i="1"/>
  <c r="D11" i="1"/>
  <c r="H11" i="1"/>
  <c r="F24" i="1"/>
  <c r="D15" i="1"/>
  <c r="H15" i="1"/>
  <c r="D19" i="1"/>
  <c r="H19" i="1"/>
  <c r="F7" i="1"/>
  <c r="F23" i="1"/>
  <c r="H24" i="1" l="1"/>
  <c r="D24" i="1"/>
</calcChain>
</file>

<file path=xl/sharedStrings.xml><?xml version="1.0" encoding="utf-8"?>
<sst xmlns="http://schemas.openxmlformats.org/spreadsheetml/2006/main" count="37" uniqueCount="35">
  <si>
    <t>Sumber : Dinas Pemberdayaan Perempuan, Perlindungan Anak, Pengendalian Penduduk, dan Keluarga Berencana Kab. Brebes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</si>
  <si>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</si>
  <si>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</si>
  <si>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</si>
  <si>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</si>
  <si>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</si>
  <si>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</si>
  <si>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</si>
  <si>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</si>
  <si>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</si>
  <si>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</si>
  <si>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</si>
  <si>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</si>
  <si>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</si>
  <si>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</si>
  <si>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</si>
  <si>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</si>
  <si>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</si>
  <si>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(8)</t>
  </si>
  <si>
    <t>(7)</t>
  </si>
  <si>
    <t>(6)</t>
  </si>
  <si>
    <t>(5)</t>
  </si>
  <si>
    <t>(4)</t>
  </si>
  <si>
    <t>(3)</t>
  </si>
  <si>
    <t>(2)</t>
  </si>
  <si>
    <t>(1)</t>
  </si>
  <si>
    <t>%</t>
  </si>
  <si>
    <t>Jum lah</t>
  </si>
  <si>
    <t>NON MKJP</t>
  </si>
  <si>
    <t>MKJP</t>
  </si>
  <si>
    <t>Pencapaian Akseptor KB Aktif</t>
  </si>
  <si>
    <t>PUS</t>
  </si>
  <si>
    <t>Kecamatan</t>
  </si>
  <si>
    <t>Banyaknya PUS dan Pencapaian Akseptor KB Menurut Kecamatan di Kabupaten Brebes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</si>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</sst>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_);_(@_)"/>
    <numFmt numFmtId="165" formatCode="_(* #,##0.00_);_(* \(#,##0.00\);_(* &quot;-&quot;??_);_(@_)"/>
    <numFmt numFmtId="166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164" fontId="3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165" fontId="5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166" fontId="1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 indent="1"/>
    </xf>
    <xf numFmtId="166" fontId="0" fillId="0" borderId="1" xfId="0" applyNumberForma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KAN\Data%20Masuk%202022\DP3KB\Banyaknya%20PUS%20dan%20Penggunaan%20Alat%20Kontrasepsi%20Menurut%20Kecamatan%20Tahun%202022.xlsx" TargetMode="External"/><Relationship Id="rId1" Type="http://schemas.openxmlformats.org/officeDocument/2006/relationships/externalLinkPath" Target="Banyaknya%20PUS%20dan%20Penggunaan%20Alat%20Kontrasepsi%20Menurut%20Kecamatan%20Tah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YK PUS"/>
    </sheetNames>
    <sheetDataSet>
      <sheetData sheetId="0">
        <row r="8">
          <cell r="B8">
            <v>12198</v>
          </cell>
          <cell r="C8">
            <v>1146</v>
          </cell>
          <cell r="D8">
            <v>10</v>
          </cell>
          <cell r="E8">
            <v>106</v>
          </cell>
          <cell r="F8">
            <v>1702</v>
          </cell>
          <cell r="G8">
            <v>3732</v>
          </cell>
          <cell r="H8">
            <v>1747</v>
          </cell>
          <cell r="I8">
            <v>85</v>
          </cell>
        </row>
        <row r="9">
          <cell r="B9">
            <v>19330</v>
          </cell>
          <cell r="C9">
            <v>557</v>
          </cell>
          <cell r="D9">
            <v>39</v>
          </cell>
          <cell r="E9">
            <v>277</v>
          </cell>
          <cell r="F9">
            <v>1846</v>
          </cell>
          <cell r="G9">
            <v>9081</v>
          </cell>
          <cell r="H9">
            <v>1275</v>
          </cell>
          <cell r="I9">
            <v>36</v>
          </cell>
        </row>
        <row r="10">
          <cell r="B10">
            <v>18319</v>
          </cell>
          <cell r="C10">
            <v>1915</v>
          </cell>
          <cell r="D10">
            <v>5</v>
          </cell>
          <cell r="E10">
            <v>641</v>
          </cell>
          <cell r="F10">
            <v>2574</v>
          </cell>
          <cell r="G10">
            <v>6790</v>
          </cell>
          <cell r="H10">
            <v>1148</v>
          </cell>
          <cell r="I10">
            <v>93</v>
          </cell>
        </row>
        <row r="11">
          <cell r="B11">
            <v>18316</v>
          </cell>
          <cell r="C11">
            <v>950</v>
          </cell>
          <cell r="D11">
            <v>33</v>
          </cell>
          <cell r="E11">
            <v>85</v>
          </cell>
          <cell r="F11">
            <v>2297</v>
          </cell>
          <cell r="G11">
            <v>8331</v>
          </cell>
          <cell r="H11">
            <v>1018</v>
          </cell>
          <cell r="I11">
            <v>79</v>
          </cell>
        </row>
        <row r="12">
          <cell r="B12">
            <v>12666</v>
          </cell>
          <cell r="C12">
            <v>695</v>
          </cell>
          <cell r="D12">
            <v>47</v>
          </cell>
          <cell r="E12">
            <v>280</v>
          </cell>
          <cell r="F12">
            <v>2249</v>
          </cell>
          <cell r="G12">
            <v>5087</v>
          </cell>
          <cell r="H12">
            <v>164</v>
          </cell>
          <cell r="I12">
            <v>197</v>
          </cell>
        </row>
        <row r="13">
          <cell r="B13">
            <v>12911</v>
          </cell>
          <cell r="C13">
            <v>851</v>
          </cell>
          <cell r="D13">
            <v>15</v>
          </cell>
          <cell r="E13">
            <v>156</v>
          </cell>
          <cell r="F13">
            <v>3027</v>
          </cell>
          <cell r="G13">
            <v>4658</v>
          </cell>
          <cell r="H13">
            <v>166</v>
          </cell>
          <cell r="I13">
            <v>29</v>
          </cell>
        </row>
        <row r="14">
          <cell r="B14">
            <v>15199</v>
          </cell>
          <cell r="C14">
            <v>464</v>
          </cell>
          <cell r="D14">
            <v>56</v>
          </cell>
          <cell r="E14">
            <v>415</v>
          </cell>
          <cell r="F14">
            <v>2541</v>
          </cell>
          <cell r="G14">
            <v>6400</v>
          </cell>
          <cell r="H14">
            <v>702</v>
          </cell>
          <cell r="I14">
            <v>142</v>
          </cell>
        </row>
        <row r="15">
          <cell r="B15">
            <v>28017</v>
          </cell>
          <cell r="C15">
            <v>861</v>
          </cell>
          <cell r="D15">
            <v>64</v>
          </cell>
          <cell r="E15">
            <v>737</v>
          </cell>
          <cell r="F15">
            <v>2116</v>
          </cell>
          <cell r="G15">
            <v>14904</v>
          </cell>
          <cell r="H15">
            <v>941</v>
          </cell>
          <cell r="I15">
            <v>26</v>
          </cell>
        </row>
        <row r="16">
          <cell r="B16">
            <v>27466</v>
          </cell>
          <cell r="C16">
            <v>1391</v>
          </cell>
          <cell r="D16">
            <v>44</v>
          </cell>
          <cell r="E16">
            <v>849</v>
          </cell>
          <cell r="F16">
            <v>2665</v>
          </cell>
          <cell r="G16">
            <v>11277</v>
          </cell>
          <cell r="H16">
            <v>2800</v>
          </cell>
          <cell r="I16">
            <v>23</v>
          </cell>
        </row>
        <row r="17">
          <cell r="B17">
            <v>19075</v>
          </cell>
          <cell r="C17">
            <v>230</v>
          </cell>
          <cell r="D17">
            <v>17</v>
          </cell>
          <cell r="E17">
            <v>268</v>
          </cell>
          <cell r="F17">
            <v>1728</v>
          </cell>
          <cell r="G17">
            <v>9522</v>
          </cell>
          <cell r="H17">
            <v>1937</v>
          </cell>
          <cell r="I17">
            <v>136</v>
          </cell>
        </row>
        <row r="18">
          <cell r="B18">
            <v>12232</v>
          </cell>
          <cell r="C18">
            <v>364</v>
          </cell>
          <cell r="D18">
            <v>19</v>
          </cell>
          <cell r="E18">
            <v>283</v>
          </cell>
          <cell r="F18">
            <v>1237</v>
          </cell>
          <cell r="G18">
            <v>5436</v>
          </cell>
          <cell r="H18">
            <v>790</v>
          </cell>
          <cell r="I18">
            <v>90</v>
          </cell>
        </row>
        <row r="19">
          <cell r="B19">
            <v>22709</v>
          </cell>
          <cell r="C19">
            <v>841</v>
          </cell>
          <cell r="D19">
            <v>13</v>
          </cell>
          <cell r="E19">
            <v>368</v>
          </cell>
          <cell r="F19">
            <v>1926</v>
          </cell>
          <cell r="G19">
            <v>10906</v>
          </cell>
          <cell r="H19">
            <v>1847</v>
          </cell>
          <cell r="I19">
            <v>50</v>
          </cell>
        </row>
        <row r="20">
          <cell r="B20">
            <v>19063</v>
          </cell>
          <cell r="C20">
            <v>447</v>
          </cell>
          <cell r="D20">
            <v>6</v>
          </cell>
          <cell r="E20">
            <v>296</v>
          </cell>
          <cell r="F20">
            <v>1587</v>
          </cell>
          <cell r="G20">
            <v>10281</v>
          </cell>
          <cell r="H20">
            <v>974</v>
          </cell>
          <cell r="I20">
            <v>38</v>
          </cell>
        </row>
        <row r="21">
          <cell r="B21">
            <v>34164</v>
          </cell>
          <cell r="C21">
            <v>567</v>
          </cell>
          <cell r="D21">
            <v>73</v>
          </cell>
          <cell r="E21">
            <v>557</v>
          </cell>
          <cell r="F21">
            <v>3012</v>
          </cell>
          <cell r="G21">
            <v>15927</v>
          </cell>
          <cell r="H21">
            <v>1625</v>
          </cell>
          <cell r="I21">
            <v>60</v>
          </cell>
        </row>
        <row r="22">
          <cell r="B22">
            <v>29199</v>
          </cell>
          <cell r="C22">
            <v>501</v>
          </cell>
          <cell r="D22">
            <v>53</v>
          </cell>
          <cell r="E22">
            <v>505</v>
          </cell>
          <cell r="F22">
            <v>2217</v>
          </cell>
          <cell r="G22">
            <v>15233</v>
          </cell>
          <cell r="H22">
            <v>2223</v>
          </cell>
          <cell r="I22">
            <v>172</v>
          </cell>
        </row>
        <row r="23">
          <cell r="B23">
            <v>27145</v>
          </cell>
          <cell r="C23">
            <v>1005</v>
          </cell>
          <cell r="D23">
            <v>39</v>
          </cell>
          <cell r="E23">
            <v>357</v>
          </cell>
          <cell r="F23">
            <v>3076</v>
          </cell>
          <cell r="G23">
            <v>13039</v>
          </cell>
          <cell r="H23">
            <v>1434</v>
          </cell>
          <cell r="I23">
            <v>77</v>
          </cell>
        </row>
        <row r="24">
          <cell r="B24">
            <v>24416</v>
          </cell>
          <cell r="C24">
            <v>582</v>
          </cell>
          <cell r="D24">
            <v>18</v>
          </cell>
          <cell r="E24">
            <v>397</v>
          </cell>
          <cell r="F24">
            <v>2135</v>
          </cell>
          <cell r="G24">
            <v>11646</v>
          </cell>
          <cell r="H24">
            <v>1528</v>
          </cell>
          <cell r="I24">
            <v>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1804-5FC7-4068-B392-E772C61CB905}">
  <sheetPr>
    <tabColor rgb="FF92D050"/>
  </sheetPr>
  <dimension ref="A1:I30"/>
  <sheetViews>
    <sheetView tabSelected="1"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28.5703125" customWidth="1"/>
    <col min="2" max="2" width="15.7109375" customWidth="1"/>
    <col min="3" max="3" width="12.140625" customWidth="1"/>
    <col min="4" max="4" width="10.140625" customWidth="1"/>
    <col min="5" max="5" width="18.7109375" customWidth="1"/>
    <col min="6" max="6" width="11" customWidth="1"/>
    <col min="7" max="7" width="15.85546875" customWidth="1"/>
    <col min="8" max="8" width="12.28515625" customWidth="1"/>
    <col min="9" max="9" width="9.140625" hidden="1" customWidth="1"/>
  </cols>
  <sheetData>
    <row r="1" spans="1:8" ht="15.75" x14ac:dyDescent="0.25">
      <c r="A1" s="20" t="s">
        <v>34</v>
      </c>
      <c r="B1" s="20"/>
      <c r="C1" s="20"/>
      <c r="D1" s="20"/>
      <c r="E1" s="20"/>
      <c r="F1" s="20"/>
      <c r="G1" s="20"/>
      <c r="H1" s="20"/>
    </row>
    <row r="2" spans="1:8" ht="15.75" x14ac:dyDescent="0.25">
      <c r="A2" s="20" t="s">
        <v>33</v>
      </c>
      <c r="B2" s="20"/>
      <c r="C2" s="20"/>
      <c r="D2" s="20"/>
      <c r="E2" s="20"/>
      <c r="F2" s="20"/>
      <c r="G2" s="20"/>
      <c r="H2" s="20"/>
    </row>
    <row r="3" spans="1:8" x14ac:dyDescent="0.25">
      <c r="G3" s="3"/>
      <c r="H3" s="3"/>
    </row>
    <row r="4" spans="1:8" ht="17.100000000000001" customHeight="1" x14ac:dyDescent="0.25">
      <c r="A4" s="19" t="s">
        <v>32</v>
      </c>
      <c r="B4" s="18" t="s">
        <v>31</v>
      </c>
      <c r="C4" s="18" t="s">
        <v>30</v>
      </c>
      <c r="D4" s="18"/>
      <c r="E4" s="18"/>
      <c r="F4" s="18"/>
      <c r="G4" s="18"/>
      <c r="H4" s="18"/>
    </row>
    <row r="5" spans="1:8" ht="17.100000000000001" customHeight="1" x14ac:dyDescent="0.25">
      <c r="A5" s="19"/>
      <c r="B5" s="18"/>
      <c r="C5" s="17" t="s">
        <v>29</v>
      </c>
      <c r="D5" s="17" t="s">
        <v>26</v>
      </c>
      <c r="E5" s="17" t="s">
        <v>28</v>
      </c>
      <c r="F5" s="17" t="s">
        <v>26</v>
      </c>
      <c r="G5" s="16" t="s">
        <v>27</v>
      </c>
      <c r="H5" s="16" t="s">
        <v>26</v>
      </c>
    </row>
    <row r="6" spans="1:8" ht="17.100000000000001" customHeight="1" x14ac:dyDescent="0.25">
      <c r="A6" s="15" t="s">
        <v>25</v>
      </c>
      <c r="B6" s="15" t="s">
        <v>24</v>
      </c>
      <c r="C6" s="15" t="s">
        <v>23</v>
      </c>
      <c r="D6" s="15" t="s">
        <v>22</v>
      </c>
      <c r="E6" s="15" t="s">
        <v>21</v>
      </c>
      <c r="F6" s="15" t="s">
        <v>20</v>
      </c>
      <c r="G6" s="15" t="s">
        <v>19</v>
      </c>
      <c r="H6" s="15" t="s">
        <v>18</v>
      </c>
    </row>
    <row r="7" spans="1:8" ht="17.100000000000001" customHeight="1" x14ac:dyDescent="0.25">
      <c r="A7" s="14" t="s">
        <v>17</v>
      </c>
      <c r="B7" s="13">
        <f>'[1]BYK PUS'!B8</f>
        <v>12198</v>
      </c>
      <c r="C7" s="12">
        <f>'[1]BYK PUS'!C8+'[1]BYK PUS'!D8+'[1]BYK PUS'!E8+'[1]BYK PUS'!F8</f>
        <v>2964</v>
      </c>
      <c r="D7" s="8">
        <f>C7/G7*100</f>
        <v>34.756097560975604</v>
      </c>
      <c r="E7" s="12">
        <f>'[1]BYK PUS'!G8+'[1]BYK PUS'!H8+'[1]BYK PUS'!I8</f>
        <v>5564</v>
      </c>
      <c r="F7" s="8">
        <f>E7/G7*100</f>
        <v>65.243902439024396</v>
      </c>
      <c r="G7" s="7">
        <f>E7+C7</f>
        <v>8528</v>
      </c>
      <c r="H7" s="6">
        <f>G7/B7*100</f>
        <v>69.913100508280053</v>
      </c>
    </row>
    <row r="8" spans="1:8" ht="17.100000000000001" customHeight="1" x14ac:dyDescent="0.25">
      <c r="A8" s="14" t="s">
        <v>16</v>
      </c>
      <c r="B8" s="13">
        <f>'[1]BYK PUS'!B9</f>
        <v>19330</v>
      </c>
      <c r="C8" s="12">
        <f>'[1]BYK PUS'!C9+'[1]BYK PUS'!D9+'[1]BYK PUS'!E9+'[1]BYK PUS'!F9</f>
        <v>2719</v>
      </c>
      <c r="D8" s="8">
        <f>C8/G8*100</f>
        <v>20.738311341621539</v>
      </c>
      <c r="E8" s="12">
        <f>'[1]BYK PUS'!G9+'[1]BYK PUS'!H9+'[1]BYK PUS'!I9</f>
        <v>10392</v>
      </c>
      <c r="F8" s="8">
        <f>E8/G8*100</f>
        <v>79.261688658378461</v>
      </c>
      <c r="G8" s="7">
        <f>E8+C8</f>
        <v>13111</v>
      </c>
      <c r="H8" s="6">
        <f>G8/B8*100</f>
        <v>67.827211588204861</v>
      </c>
    </row>
    <row r="9" spans="1:8" ht="17.100000000000001" customHeight="1" x14ac:dyDescent="0.25">
      <c r="A9" s="14" t="s">
        <v>15</v>
      </c>
      <c r="B9" s="13">
        <f>'[1]BYK PUS'!B10</f>
        <v>18319</v>
      </c>
      <c r="C9" s="12">
        <f>'[1]BYK PUS'!C10+'[1]BYK PUS'!D10+'[1]BYK PUS'!E10+'[1]BYK PUS'!F10</f>
        <v>5135</v>
      </c>
      <c r="D9" s="8">
        <f>C9/G9*100</f>
        <v>39.001974783533342</v>
      </c>
      <c r="E9" s="12">
        <f>'[1]BYK PUS'!G10+'[1]BYK PUS'!H10+'[1]BYK PUS'!I10</f>
        <v>8031</v>
      </c>
      <c r="F9" s="8">
        <f>E9/G9*100</f>
        <v>60.998025216466658</v>
      </c>
      <c r="G9" s="7">
        <f>E9+C9</f>
        <v>13166</v>
      </c>
      <c r="H9" s="6">
        <f>G9/B9*100</f>
        <v>71.87073530214532</v>
      </c>
    </row>
    <row r="10" spans="1:8" ht="17.100000000000001" customHeight="1" x14ac:dyDescent="0.25">
      <c r="A10" s="14" t="s">
        <v>14</v>
      </c>
      <c r="B10" s="13">
        <f>'[1]BYK PUS'!B11</f>
        <v>18316</v>
      </c>
      <c r="C10" s="12">
        <f>'[1]BYK PUS'!C11+'[1]BYK PUS'!D11+'[1]BYK PUS'!E11+'[1]BYK PUS'!F11</f>
        <v>3365</v>
      </c>
      <c r="D10" s="8">
        <f>C10/G10*100</f>
        <v>26.303447197686236</v>
      </c>
      <c r="E10" s="12">
        <f>'[1]BYK PUS'!G11+'[1]BYK PUS'!H11+'[1]BYK PUS'!I11</f>
        <v>9428</v>
      </c>
      <c r="F10" s="8">
        <f>E10/G10*100</f>
        <v>73.696552802313761</v>
      </c>
      <c r="G10" s="7">
        <f>E10+C10</f>
        <v>12793</v>
      </c>
      <c r="H10" s="6">
        <f>G10/B10*100</f>
        <v>69.846036252456869</v>
      </c>
    </row>
    <row r="11" spans="1:8" ht="17.100000000000001" customHeight="1" x14ac:dyDescent="0.25">
      <c r="A11" s="14" t="s">
        <v>13</v>
      </c>
      <c r="B11" s="13">
        <f>'[1]BYK PUS'!B12</f>
        <v>12666</v>
      </c>
      <c r="C11" s="12">
        <f>'[1]BYK PUS'!C12+'[1]BYK PUS'!D12+'[1]BYK PUS'!E12+'[1]BYK PUS'!F12</f>
        <v>3271</v>
      </c>
      <c r="D11" s="8">
        <f>C11/G11*100</f>
        <v>37.515770157128109</v>
      </c>
      <c r="E11" s="12">
        <f>'[1]BYK PUS'!G12+'[1]BYK PUS'!H12+'[1]BYK PUS'!I12</f>
        <v>5448</v>
      </c>
      <c r="F11" s="8">
        <f>E11/G11*100</f>
        <v>62.484229842871883</v>
      </c>
      <c r="G11" s="7">
        <f>E11+C11</f>
        <v>8719</v>
      </c>
      <c r="H11" s="6">
        <f>G11/B11*100</f>
        <v>68.837833570187897</v>
      </c>
    </row>
    <row r="12" spans="1:8" ht="17.100000000000001" customHeight="1" x14ac:dyDescent="0.25">
      <c r="A12" s="14" t="s">
        <v>12</v>
      </c>
      <c r="B12" s="13">
        <f>'[1]BYK PUS'!B13</f>
        <v>12911</v>
      </c>
      <c r="C12" s="12">
        <f>'[1]BYK PUS'!C13+'[1]BYK PUS'!D13+'[1]BYK PUS'!E13+'[1]BYK PUS'!F13</f>
        <v>4049</v>
      </c>
      <c r="D12" s="8">
        <f>C12/G12*100</f>
        <v>45.484160862727478</v>
      </c>
      <c r="E12" s="12">
        <f>'[1]BYK PUS'!G13+'[1]BYK PUS'!H13+'[1]BYK PUS'!I13</f>
        <v>4853</v>
      </c>
      <c r="F12" s="8">
        <f>E12/G12*100</f>
        <v>54.515839137272529</v>
      </c>
      <c r="G12" s="7">
        <f>E12+C12</f>
        <v>8902</v>
      </c>
      <c r="H12" s="6">
        <f>G12/B12*100</f>
        <v>68.948958252652787</v>
      </c>
    </row>
    <row r="13" spans="1:8" ht="17.100000000000001" customHeight="1" x14ac:dyDescent="0.25">
      <c r="A13" s="14" t="s">
        <v>11</v>
      </c>
      <c r="B13" s="13">
        <f>'[1]BYK PUS'!B14</f>
        <v>15199</v>
      </c>
      <c r="C13" s="12">
        <f>'[1]BYK PUS'!C14+'[1]BYK PUS'!D14+'[1]BYK PUS'!E14+'[1]BYK PUS'!F14</f>
        <v>3476</v>
      </c>
      <c r="D13" s="8">
        <f>C13/G13*100</f>
        <v>32.425373134328353</v>
      </c>
      <c r="E13" s="12">
        <f>'[1]BYK PUS'!G14+'[1]BYK PUS'!H14+'[1]BYK PUS'!I14</f>
        <v>7244</v>
      </c>
      <c r="F13" s="8">
        <f>E13/G13*100</f>
        <v>67.574626865671632</v>
      </c>
      <c r="G13" s="7">
        <f>E13+C13</f>
        <v>10720</v>
      </c>
      <c r="H13" s="6">
        <f>G13/B13*100</f>
        <v>70.530955983946313</v>
      </c>
    </row>
    <row r="14" spans="1:8" ht="17.100000000000001" customHeight="1" x14ac:dyDescent="0.25">
      <c r="A14" s="14" t="s">
        <v>10</v>
      </c>
      <c r="B14" s="13">
        <f>'[1]BYK PUS'!B15</f>
        <v>28017</v>
      </c>
      <c r="C14" s="12">
        <f>'[1]BYK PUS'!C15+'[1]BYK PUS'!D15+'[1]BYK PUS'!E15+'[1]BYK PUS'!F15</f>
        <v>3778</v>
      </c>
      <c r="D14" s="8">
        <f>C14/G14*100</f>
        <v>19.227441600081431</v>
      </c>
      <c r="E14" s="12">
        <f>'[1]BYK PUS'!G15+'[1]BYK PUS'!H15+'[1]BYK PUS'!I15</f>
        <v>15871</v>
      </c>
      <c r="F14" s="8">
        <f>E14/G14*100</f>
        <v>80.772558399918566</v>
      </c>
      <c r="G14" s="7">
        <f>E14+C14</f>
        <v>19649</v>
      </c>
      <c r="H14" s="6">
        <f>G14/B14*100</f>
        <v>70.13241960238426</v>
      </c>
    </row>
    <row r="15" spans="1:8" ht="17.100000000000001" customHeight="1" x14ac:dyDescent="0.25">
      <c r="A15" s="14" t="s">
        <v>9</v>
      </c>
      <c r="B15" s="13">
        <f>'[1]BYK PUS'!B16</f>
        <v>27466</v>
      </c>
      <c r="C15" s="12">
        <f>'[1]BYK PUS'!C16+'[1]BYK PUS'!D16+'[1]BYK PUS'!E16+'[1]BYK PUS'!F16</f>
        <v>4949</v>
      </c>
      <c r="D15" s="8">
        <f>C15/G15*100</f>
        <v>25.980366423434305</v>
      </c>
      <c r="E15" s="12">
        <f>'[1]BYK PUS'!G16+'[1]BYK PUS'!H16+'[1]BYK PUS'!I16</f>
        <v>14100</v>
      </c>
      <c r="F15" s="8">
        <f>E15/G15*100</f>
        <v>74.019633576565695</v>
      </c>
      <c r="G15" s="7">
        <f>E15+C15</f>
        <v>19049</v>
      </c>
      <c r="H15" s="6">
        <f>G15/B15*100</f>
        <v>69.354838709677423</v>
      </c>
    </row>
    <row r="16" spans="1:8" ht="17.100000000000001" customHeight="1" x14ac:dyDescent="0.25">
      <c r="A16" s="14" t="s">
        <v>8</v>
      </c>
      <c r="B16" s="13">
        <f>'[1]BYK PUS'!B17</f>
        <v>19075</v>
      </c>
      <c r="C16" s="12">
        <f>'[1]BYK PUS'!C17+'[1]BYK PUS'!D17+'[1]BYK PUS'!E17+'[1]BYK PUS'!F17</f>
        <v>2243</v>
      </c>
      <c r="D16" s="8">
        <f>C16/G16*100</f>
        <v>16.208989738401502</v>
      </c>
      <c r="E16" s="12">
        <f>'[1]BYK PUS'!G17+'[1]BYK PUS'!H17+'[1]BYK PUS'!I17</f>
        <v>11595</v>
      </c>
      <c r="F16" s="8">
        <f>E16/G16*100</f>
        <v>83.791010261598501</v>
      </c>
      <c r="G16" s="7">
        <f>E16+C16</f>
        <v>13838</v>
      </c>
      <c r="H16" s="6">
        <f>G16/B16*100</f>
        <v>72.545216251638266</v>
      </c>
    </row>
    <row r="17" spans="1:8" ht="17.100000000000001" customHeight="1" x14ac:dyDescent="0.25">
      <c r="A17" s="14" t="s">
        <v>7</v>
      </c>
      <c r="B17" s="13">
        <f>'[1]BYK PUS'!B18</f>
        <v>12232</v>
      </c>
      <c r="C17" s="12">
        <f>'[1]BYK PUS'!C18+'[1]BYK PUS'!D18+'[1]BYK PUS'!E18+'[1]BYK PUS'!F18</f>
        <v>1903</v>
      </c>
      <c r="D17" s="8">
        <f>C17/G17*100</f>
        <v>23.153668329480475</v>
      </c>
      <c r="E17" s="12">
        <f>'[1]BYK PUS'!G18+'[1]BYK PUS'!H18+'[1]BYK PUS'!I18</f>
        <v>6316</v>
      </c>
      <c r="F17" s="8">
        <f>E17/G17*100</f>
        <v>76.846331670519533</v>
      </c>
      <c r="G17" s="7">
        <f>E17+C17</f>
        <v>8219</v>
      </c>
      <c r="H17" s="6">
        <f>G17/B17*100</f>
        <v>67.192609548724661</v>
      </c>
    </row>
    <row r="18" spans="1:8" ht="17.100000000000001" customHeight="1" x14ac:dyDescent="0.25">
      <c r="A18" s="14" t="s">
        <v>6</v>
      </c>
      <c r="B18" s="13">
        <f>'[1]BYK PUS'!B19</f>
        <v>22709</v>
      </c>
      <c r="C18" s="12">
        <f>'[1]BYK PUS'!C19+'[1]BYK PUS'!D19+'[1]BYK PUS'!E19+'[1]BYK PUS'!F19</f>
        <v>3148</v>
      </c>
      <c r="D18" s="8">
        <f>C18/G18*100</f>
        <v>19.73543978433954</v>
      </c>
      <c r="E18" s="12">
        <f>'[1]BYK PUS'!G19+'[1]BYK PUS'!H19+'[1]BYK PUS'!I19</f>
        <v>12803</v>
      </c>
      <c r="F18" s="8">
        <f>E18/G18*100</f>
        <v>80.264560215660467</v>
      </c>
      <c r="G18" s="7">
        <f>E18+C18</f>
        <v>15951</v>
      </c>
      <c r="H18" s="6">
        <f>G18/B18*100</f>
        <v>70.24087366242459</v>
      </c>
    </row>
    <row r="19" spans="1:8" ht="17.100000000000001" customHeight="1" x14ac:dyDescent="0.25">
      <c r="A19" s="14" t="s">
        <v>5</v>
      </c>
      <c r="B19" s="13">
        <f>'[1]BYK PUS'!B20</f>
        <v>19063</v>
      </c>
      <c r="C19" s="12">
        <f>'[1]BYK PUS'!C20+'[1]BYK PUS'!D20+'[1]BYK PUS'!E20+'[1]BYK PUS'!F20</f>
        <v>2336</v>
      </c>
      <c r="D19" s="8">
        <f>C19/G19*100</f>
        <v>17.139922224667988</v>
      </c>
      <c r="E19" s="12">
        <f>'[1]BYK PUS'!G20+'[1]BYK PUS'!H20+'[1]BYK PUS'!I20</f>
        <v>11293</v>
      </c>
      <c r="F19" s="8">
        <f>E19/G19*100</f>
        <v>82.860077775332002</v>
      </c>
      <c r="G19" s="7">
        <f>E19+C19</f>
        <v>13629</v>
      </c>
      <c r="H19" s="6">
        <f>G19/B19*100</f>
        <v>71.494518176572413</v>
      </c>
    </row>
    <row r="20" spans="1:8" ht="17.100000000000001" customHeight="1" x14ac:dyDescent="0.25">
      <c r="A20" s="14" t="s">
        <v>4</v>
      </c>
      <c r="B20" s="13">
        <f>'[1]BYK PUS'!B21</f>
        <v>34164</v>
      </c>
      <c r="C20" s="12">
        <f>'[1]BYK PUS'!C21+'[1]BYK PUS'!D21+'[1]BYK PUS'!E21+'[1]BYK PUS'!F21</f>
        <v>4209</v>
      </c>
      <c r="D20" s="8">
        <f>C20/G20*100</f>
        <v>19.28875853535585</v>
      </c>
      <c r="E20" s="12">
        <f>'[1]BYK PUS'!G21+'[1]BYK PUS'!H21+'[1]BYK PUS'!I21</f>
        <v>17612</v>
      </c>
      <c r="F20" s="8">
        <f>E20/G20*100</f>
        <v>80.711241464644147</v>
      </c>
      <c r="G20" s="7">
        <f>E20+C20</f>
        <v>21821</v>
      </c>
      <c r="H20" s="6">
        <f>G20/B20*100</f>
        <v>63.871326542559416</v>
      </c>
    </row>
    <row r="21" spans="1:8" ht="17.100000000000001" customHeight="1" x14ac:dyDescent="0.25">
      <c r="A21" s="14" t="s">
        <v>3</v>
      </c>
      <c r="B21" s="13">
        <f>'[1]BYK PUS'!B22</f>
        <v>29199</v>
      </c>
      <c r="C21" s="12">
        <f>'[1]BYK PUS'!C22+'[1]BYK PUS'!D22+'[1]BYK PUS'!E22+'[1]BYK PUS'!F22</f>
        <v>3276</v>
      </c>
      <c r="D21" s="8">
        <f>C21/G21*100</f>
        <v>15.671641791044777</v>
      </c>
      <c r="E21" s="12">
        <f>'[1]BYK PUS'!G22+'[1]BYK PUS'!H22+'[1]BYK PUS'!I22</f>
        <v>17628</v>
      </c>
      <c r="F21" s="8">
        <f>E21/G21*100</f>
        <v>84.328358208955223</v>
      </c>
      <c r="G21" s="7">
        <f>E21+C21</f>
        <v>20904</v>
      </c>
      <c r="H21" s="6">
        <f>G21/B21*100</f>
        <v>71.591492859344498</v>
      </c>
    </row>
    <row r="22" spans="1:8" ht="17.100000000000001" customHeight="1" x14ac:dyDescent="0.25">
      <c r="A22" s="14" t="s">
        <v>2</v>
      </c>
      <c r="B22" s="13">
        <f>'[1]BYK PUS'!B23</f>
        <v>27145</v>
      </c>
      <c r="C22" s="12">
        <f>'[1]BYK PUS'!C23+'[1]BYK PUS'!D23+'[1]BYK PUS'!E23+'[1]BYK PUS'!F23</f>
        <v>4477</v>
      </c>
      <c r="D22" s="8">
        <f>C22/G22*100</f>
        <v>23.529720922899038</v>
      </c>
      <c r="E22" s="12">
        <f>'[1]BYK PUS'!G23+'[1]BYK PUS'!H23+'[1]BYK PUS'!I23</f>
        <v>14550</v>
      </c>
      <c r="F22" s="8">
        <f>E22/G22*100</f>
        <v>76.470279077100969</v>
      </c>
      <c r="G22" s="7">
        <f>E22+C22</f>
        <v>19027</v>
      </c>
      <c r="H22" s="6">
        <f>G22/B22*100</f>
        <v>70.093939952109039</v>
      </c>
    </row>
    <row r="23" spans="1:8" ht="17.100000000000001" customHeight="1" x14ac:dyDescent="0.25">
      <c r="A23" s="14" t="s">
        <v>1</v>
      </c>
      <c r="B23" s="13">
        <f>'[1]BYK PUS'!B24</f>
        <v>24416</v>
      </c>
      <c r="C23" s="12">
        <f>'[1]BYK PUS'!C24+'[1]BYK PUS'!D24+'[1]BYK PUS'!E24+'[1]BYK PUS'!F24</f>
        <v>3132</v>
      </c>
      <c r="D23" s="8">
        <f>C23/G23*100</f>
        <v>19.13372838902804</v>
      </c>
      <c r="E23" s="12">
        <f>'[1]BYK PUS'!G24+'[1]BYK PUS'!H24+'[1]BYK PUS'!I24</f>
        <v>13237</v>
      </c>
      <c r="F23" s="8">
        <f>E23/G23*100</f>
        <v>80.866271610971964</v>
      </c>
      <c r="G23" s="7">
        <f>E23+C23</f>
        <v>16369</v>
      </c>
      <c r="H23" s="6">
        <f>G23/B23*100</f>
        <v>67.04210353866317</v>
      </c>
    </row>
    <row r="24" spans="1:8" s="5" customFormat="1" ht="17.100000000000001" customHeight="1" x14ac:dyDescent="0.25">
      <c r="A24" s="11">
        <v>2022</v>
      </c>
      <c r="B24" s="10">
        <f>SUM(B7:B23)</f>
        <v>352425</v>
      </c>
      <c r="C24" s="10">
        <f>SUM(C7:C23)</f>
        <v>58430</v>
      </c>
      <c r="D24" s="8">
        <f>C24/G24*100</f>
        <v>23.908017758137444</v>
      </c>
      <c r="E24" s="10">
        <f>SUM(E7:E23)</f>
        <v>185965</v>
      </c>
      <c r="F24" s="8">
        <f>E24/G24*100</f>
        <v>76.091982241862553</v>
      </c>
      <c r="G24" s="10">
        <f>SUM(G7:G23)</f>
        <v>244395</v>
      </c>
      <c r="H24" s="6">
        <f>G24/B24*100</f>
        <v>69.346669504149816</v>
      </c>
    </row>
    <row r="25" spans="1:8" s="5" customFormat="1" ht="17.100000000000001" customHeight="1" x14ac:dyDescent="0.25">
      <c r="A25" s="11">
        <v>2021</v>
      </c>
      <c r="B25" s="10">
        <v>382016</v>
      </c>
      <c r="C25" s="10">
        <v>52505</v>
      </c>
      <c r="D25" s="8">
        <f>C25/G25*100</f>
        <v>19.752087879015875</v>
      </c>
      <c r="E25" s="10">
        <v>213315</v>
      </c>
      <c r="F25" s="8">
        <f>E25/G25*100</f>
        <v>80.247912120984125</v>
      </c>
      <c r="G25" s="7">
        <f>E25+C25</f>
        <v>265820</v>
      </c>
      <c r="H25" s="6">
        <f>G25/B25*100</f>
        <v>69.583472943541636</v>
      </c>
    </row>
    <row r="26" spans="1:8" s="5" customFormat="1" ht="17.100000000000001" customHeight="1" x14ac:dyDescent="0.25">
      <c r="A26" s="11">
        <v>2020</v>
      </c>
      <c r="B26" s="10">
        <v>360042</v>
      </c>
      <c r="C26" s="9">
        <v>44641</v>
      </c>
      <c r="D26" s="8">
        <f>C26/G26*100</f>
        <v>17.894335992303684</v>
      </c>
      <c r="E26" s="9">
        <v>204829</v>
      </c>
      <c r="F26" s="8">
        <f>E26/G26*100</f>
        <v>82.105664007696305</v>
      </c>
      <c r="G26" s="7">
        <f>E26+C26</f>
        <v>249470</v>
      </c>
      <c r="H26" s="6">
        <f>G26/B26*100</f>
        <v>69.289138489398454</v>
      </c>
    </row>
    <row r="27" spans="1:8" s="5" customFormat="1" ht="19.5" customHeight="1" x14ac:dyDescent="0.25">
      <c r="A27" s="11">
        <v>2019</v>
      </c>
      <c r="B27" s="10">
        <v>360389</v>
      </c>
      <c r="C27" s="9">
        <v>38770</v>
      </c>
      <c r="D27" s="8">
        <f>C27/G27*100</f>
        <v>15.549922591306162</v>
      </c>
      <c r="E27" s="9">
        <v>210556</v>
      </c>
      <c r="F27" s="8">
        <f>E27/G27*100</f>
        <v>84.450077408693829</v>
      </c>
      <c r="G27" s="7">
        <f>E27+C27</f>
        <v>249326</v>
      </c>
      <c r="H27" s="6">
        <f>G27/B27*100</f>
        <v>69.182466723457154</v>
      </c>
    </row>
    <row r="28" spans="1:8" s="5" customFormat="1" ht="19.5" customHeight="1" x14ac:dyDescent="0.25">
      <c r="A28" s="11">
        <v>2018</v>
      </c>
      <c r="B28" s="10">
        <v>330440</v>
      </c>
      <c r="C28" s="9">
        <v>25095</v>
      </c>
      <c r="D28" s="8">
        <f>C28/G28*100</f>
        <v>11.168323705595956</v>
      </c>
      <c r="E28" s="9">
        <v>199603</v>
      </c>
      <c r="F28" s="8">
        <f>E28/G28*100</f>
        <v>88.831676294404048</v>
      </c>
      <c r="G28" s="7">
        <f>E28+C28</f>
        <v>224698</v>
      </c>
      <c r="H28" s="6">
        <f>G28/B28*100</f>
        <v>67.999636847839241</v>
      </c>
    </row>
    <row r="29" spans="1:8" ht="17.100000000000001" customHeight="1" x14ac:dyDescent="0.25">
      <c r="A29" s="4"/>
      <c r="B29" s="4"/>
      <c r="G29" s="3"/>
      <c r="H29" s="3"/>
    </row>
    <row r="30" spans="1:8" x14ac:dyDescent="0.25">
      <c r="A30" s="2" t="s">
        <v>0</v>
      </c>
      <c r="H30" s="1"/>
    </row>
  </sheetData>
  <mergeCells count="6">
    <mergeCell ref="A29:B29"/>
    <mergeCell ref="A1:H1"/>
    <mergeCell ref="A2:H2"/>
    <mergeCell ref="A4:A5"/>
    <mergeCell ref="B4:B5"/>
    <mergeCell ref="C4:H4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BYK PUS AKSEPTOR</vt:lpstr>
      <vt:lpstr>'BYK PUS AKSEPTOR'!Print_Area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2023-04-27T04:04:32Z</dcterms:created>
  <dcterms:modified xsi:type="dcterms:W3CDTF">2023-04-27T04:04:49Z</dcterms:modified>
</cp:coreProperties>
</file>