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>
    <definedName name="_GoBack" localSheetId="0">Sheet1!$C$6</definedName>
  </definedNames>
  <calcPr fullCalcOnLoad="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<sst xmlns="http://schemas.openxmlformats.org/spreadsheetml/2006/main" count="18" uniqueCount="18">
  <si>
    <t>Tabel</t>
  </si>
  <si>
    <t>Banyaknya Produksi dan Nilai Produksi Garam Rakyat</t>
  </si>
  <si>
    <t>Menurut Bulan di Kabupaten Brebes Tahun 2024</t>
  </si>
  <si>
    <t>BULAN</t>
  </si>
  <si>
    <t>Banyaknya Produksi (ton)</t>
  </si>
  <si>
    <t>Nilai Produksi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</si>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</sst>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3">
    <numFmt numFmtId="177" formatCode="_(* #,##0.0_);_(* \(#,##0.0\);_(* &quot;-&quot;_);_(@_)"/>
    <numFmt numFmtId="178" formatCode="_(* #,##0.00_);_(* \(#,##0.00\);_(* &quot;-&quot;_);_(@_)"/>
    <numFmt numFmtId="179" formatCode="_(* #,##0_);_(* \(#,##0\);_(* &quot;-&quot;_);_(@_)"/>
  </numFmts>
  <fonts count="9"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 applyAlignment="1">
      <alignment/>
    </xf>
    <xf numFmtId="0" fontId="6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/>
    </xf>
    <xf numFmtId="0" fontId="6" fillId="2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7" fillId="0" borderId="3" xfId="0" applyFont="1" applyBorder="1"/>
    <xf numFmtId="0" fontId="7" fillId="0" borderId="2" xfId="0" applyFont="1" applyBorder="1"/>
    <xf numFmtId="0" fontId="6" fillId="2" borderId="3" xfId="0" applyFont="1" applyBorder="1" applyAlignment="1">
      <alignment horizontal="center"/>
    </xf>
    <xf numFmtId="0" fontId="6" fillId="2" borderId="4" xfId="0" applyFont="1" applyBorder="1" applyAlignment="1">
      <alignment horizontal="center"/>
    </xf>
    <xf numFmtId="0" fontId="5" fillId="0" borderId="3" xfId="0" applyFont="1" applyBorder="1" applyAlignment="1">
      <alignment/>
    </xf>
    <xf numFmtId="177" fontId="3" fillId="0" borderId="4" xfId="0" applyNumberFormat="1" applyFont="1" applyBorder="1" applyAlignment="1">
      <alignment horizontal="right"/>
    </xf>
    <xf numFmtId="178" fontId="3" fillId="0" borderId="4" xfId="0" applyNumberFormat="1" applyFont="1" applyBorder="1" applyAlignment="1">
      <alignment/>
    </xf>
    <xf numFmtId="177" fontId="3" fillId="0" borderId="4" xfId="0" applyNumberFormat="1" applyFont="1" applyBorder="1" applyAlignment="1">
      <alignment/>
    </xf>
    <xf numFmtId="179" fontId="3" fillId="0" borderId="4" xfId="0" applyNumberFormat="1" applyFont="1" applyBorder="1" applyAlignment="1">
      <alignment/>
    </xf>
    <xf numFmtId="178" fontId="4" fillId="0" borderId="5" xfId="0" applyNumberFormat="1" applyFont="1" applyBorder="1" applyAlignment="1">
      <alignment wrapText="1"/>
    </xf>
    <xf numFmtId="179" fontId="3" fillId="0" borderId="6" xfId="0" applyNumberFormat="1" applyFont="1" applyBorder="1" applyAlignment="1">
      <alignment/>
    </xf>
    <xf numFmtId="179" fontId="4" fillId="2" borderId="6" xfId="0" applyNumberFormat="1" applyFont="1" applyBorder="1" applyAlignment="1">
      <alignment horizontal="right" wrapText="1"/>
    </xf>
    <xf numFmtId="179" fontId="3" fillId="0" borderId="6" xfId="0" applyNumberFormat="1" applyFont="1" applyBorder="1" applyAlignment="1">
      <alignment horizontal="right"/>
    </xf>
    <xf numFmtId="178" fontId="4" fillId="0" borderId="6" xfId="0" applyNumberFormat="1" applyFont="1" applyBorder="1" applyAlignment="1">
      <alignment/>
    </xf>
    <xf numFmtId="179" fontId="4" fillId="0" borderId="6" xfId="0" applyNumberFormat="1" applyFont="1" applyBorder="1" applyAlignment="1">
      <alignment/>
    </xf>
    <xf numFmtId="0" fontId="3" fillId="0" borderId="3" xfId="0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179" fontId="1" fillId="0" borderId="7" xfId="0" applyNumberFormat="1" applyFont="1" applyBorder="1" applyAlignment="1">
      <alignment horizontal="right"/>
    </xf>
    <xf numFmtId="178" fontId="1" fillId="0" borderId="0" xfId="0" applyNumberFormat="1" applyFont="1" applyAlignment="1">
      <alignment horizontal="right"/>
    </xf>
    <xf numFmtId="177" fontId="1" fillId="0" borderId="6" xfId="0" applyNumberFormat="1" applyFont="1" applyBorder="1" applyAlignment="1">
      <alignment horizontal="right"/>
    </xf>
    <xf numFmtId="178" fontId="2" fillId="0" borderId="8" xfId="0" applyNumberFormat="1" applyFont="1" applyBorder="1" applyAlignment="1">
      <alignment/>
    </xf>
    <xf numFmtId="177" fontId="2" fillId="0" borderId="6" xfId="0" applyNumberFormat="1" applyFont="1" applyBorder="1" applyAlignment="1">
      <alignment/>
    </xf>
    <xf numFmtId="178" fontId="1" fillId="0" borderId="6" xfId="0" applyNumberFormat="1" applyFont="1" applyBorder="1" applyAlignment="1">
      <alignment/>
    </xf>
    <xf numFmtId="177" fontId="1" fillId="0" borderId="6" xfId="0" applyNumberFormat="1" applyFont="1" applyBorder="1" applyAlignment="1">
      <alignment/>
    </xf>
    <xf numFmtId="178" fontId="1" fillId="0" borderId="4" xfId="0" applyNumberFormat="1" applyFont="1" applyBorder="1" applyAlignment="1">
      <alignment/>
    </xf>
    <xf numFmtId="178" fontId="1" fillId="0" borderId="4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Book1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sl tngkapn laut mnrt TPI"/>
      <sheetName val="hsl tngkapn laut mnrt Kecamatan"/>
      <sheetName val="  hasil tangkapan laut mnrt bln"/>
      <sheetName val="luas &amp; prod tambak mnrt kec"/>
      <sheetName val="pro&amp;nilai prknnn tmbak mnrt bln"/>
      <sheetName val="luas &amp; prod kolam mnrt kec"/>
      <sheetName val="prod&amp;nilai prknn kolam mnrt bln"/>
      <sheetName val="prod&amp; nilai prknn waduk per bln"/>
      <sheetName val="prod&amp;nilai prknn waduk per kec"/>
      <sheetName val="prod&amp;nilai prknn sungai per Kec"/>
      <sheetName val="prod&amp; nilai prknn sungai perbln"/>
      <sheetName val="prod &amp; nilai rmpt laut mnrt kec"/>
      <sheetName val="prod &amp; nilai rumpt laut per bln"/>
      <sheetName val="prod &amp; nilai grm rakyat per kec"/>
      <sheetName val="prod&amp;nilai garm rakyat mnrt bln"/>
      <sheetName val="alat tangkap mnrt jenis di PPI"/>
      <sheetName val="prod&amp;nilai Pengolahan mnrt bl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eea3d05-548a-4d4a-b771-bd61a0f36193}">
  <dimension ref="A1:D26"/>
  <sheetViews>
    <sheetView tabSelected="1" workbookViewId="0" topLeftCell="A1"/>
  </sheetViews>
  <sheetFormatPr defaultRowHeight="12.75"/>
  <sheetData>
    <row r="1" spans="1:4" ht="14.25" customHeight="1">
      <c r="A1" s="2" t="s">
        <v>0</v>
      </c>
      <c r="D1" s="3"/>
    </row>
    <row r="2" spans="1:4" ht="14.25" customHeight="1">
      <c r="A2" s="2" t="s">
        <v>1</v>
      </c>
      <c r="D2" s="3"/>
    </row>
    <row r="3" spans="1:4" ht="14.25" customHeight="1">
      <c r="A3" s="2" t="s">
        <v>2</v>
      </c>
      <c r="D3" s="3"/>
    </row>
    <row r="4" spans="1:4" ht="15" customHeight="1" thickBot="1">
      <c r="A4" s="4"/>
      <c r="B4" s="4"/>
      <c r="C4" s="4"/>
      <c r="D4" s="3"/>
    </row>
    <row r="5" spans="1:4" ht="30" customHeight="1">
      <c r="A5" s="5" t="s">
        <v>3</v>
      </c>
      <c r="B5" s="5" t="s">
        <v>4</v>
      </c>
      <c r="C5" s="5" t="s">
        <v>5</v>
      </c>
      <c r="D5" s="6"/>
    </row>
    <row r="6" spans="1:4" ht="15" customHeight="1" thickBot="1">
      <c r="A6" s="7"/>
      <c r="B6" s="7"/>
      <c r="C6" s="7"/>
      <c r="D6" s="8"/>
    </row>
    <row r="7" spans="1:4" ht="15" customHeight="1" thickBot="1">
      <c r="A7" s="9">
        <v>1</v>
      </c>
      <c r="B7" s="10">
        <v>2</v>
      </c>
      <c r="C7" s="10">
        <v>3</v>
      </c>
      <c r="D7" s="3"/>
    </row>
    <row r="8" spans="1:4" ht="15.75" customHeight="1" thickBot="1">
      <c r="A8" s="11" t="s">
        <v>6</v>
      </c>
      <c r="B8" s="12">
        <v>0</v>
      </c>
      <c r="C8" s="12">
        <v>0</v>
      </c>
      <c r="D8" s="3"/>
    </row>
    <row r="9" spans="1:4" ht="15.75" customHeight="1" thickBot="1">
      <c r="A9" s="11" t="s">
        <v>7</v>
      </c>
      <c r="B9" s="12">
        <v>0</v>
      </c>
      <c r="C9" s="12">
        <v>0</v>
      </c>
      <c r="D9" s="3"/>
    </row>
    <row r="10" spans="1:4" ht="15.75" customHeight="1" thickBot="1">
      <c r="A10" s="11" t="s">
        <v>8</v>
      </c>
      <c r="B10" s="12">
        <v>0</v>
      </c>
      <c r="C10" s="12">
        <v>0</v>
      </c>
      <c r="D10" s="3"/>
    </row>
    <row r="11" spans="1:4" ht="15.75" customHeight="1" thickBot="1">
      <c r="A11" s="11" t="s">
        <v>9</v>
      </c>
      <c r="B11" s="12">
        <v>0</v>
      </c>
      <c r="C11" s="12">
        <v>0</v>
      </c>
      <c r="D11" s="3"/>
    </row>
    <row r="12" spans="1:4" ht="15.75" customHeight="1" thickBot="1">
      <c r="A12" s="11" t="s">
        <v>10</v>
      </c>
      <c r="B12" s="12">
        <v>0</v>
      </c>
      <c r="C12" s="12">
        <v>0</v>
      </c>
      <c r="D12" s="3"/>
    </row>
    <row r="13" spans="1:4" ht="15.75" customHeight="1" thickBot="1">
      <c r="A13" s="11" t="s">
        <v>11</v>
      </c>
      <c r="B13" s="13">
        <v>0</v>
      </c>
      <c r="C13" s="14">
        <v>0</v>
      </c>
      <c r="D13" s="3"/>
    </row>
    <row r="14" spans="1:4" ht="15.75" customHeight="1" thickBot="1">
      <c r="A14" s="11" t="s">
        <v>12</v>
      </c>
      <c r="B14" s="13">
        <f>11595/1000</f>
        <v>11.595</v>
      </c>
      <c r="C14" s="15">
        <f>9038900/1000</f>
        <v>9038.90</v>
      </c>
      <c r="D14" s="3"/>
    </row>
    <row r="15" spans="1:4" ht="15.75" customHeight="1" thickBot="1">
      <c r="A15" s="11" t="s">
        <v>13</v>
      </c>
      <c r="B15" s="16">
        <f>2054130/1000</f>
        <v>2054.13</v>
      </c>
      <c r="C15" s="17">
        <f>1269418975/1000</f>
        <v>1269418.9750000001</v>
      </c>
      <c r="D15" s="3"/>
    </row>
    <row r="16" spans="1:4" ht="15.75" customHeight="1" thickBot="1">
      <c r="A16" s="11" t="s">
        <v>14</v>
      </c>
      <c r="B16" s="16">
        <f>5823665/1000</f>
        <v>5823.665</v>
      </c>
      <c r="C16" s="18">
        <f>2978304150/1000</f>
        <v>2978304.15</v>
      </c>
      <c r="D16" s="3"/>
    </row>
    <row r="17" spans="1:4" ht="15.75" customHeight="1" thickBot="1">
      <c r="A17" s="11" t="s">
        <v>15</v>
      </c>
      <c r="B17" s="13">
        <f>11421361/1000</f>
        <v>11421.361000000001</v>
      </c>
      <c r="C17" s="18">
        <f>5871759575/1000</f>
        <v>5871759.5750000002</v>
      </c>
      <c r="D17" s="3"/>
    </row>
    <row r="18" spans="1:4" ht="15.75" customHeight="1" thickBot="1">
      <c r="A18" s="11" t="s">
        <v>16</v>
      </c>
      <c r="B18" s="13">
        <f>37930/1000</f>
        <v>37.93</v>
      </c>
      <c r="C18" s="19">
        <f>20767500/1000</f>
        <v>20767.50</v>
      </c>
      <c r="D18" s="3"/>
    </row>
    <row r="19" spans="1:4" ht="15.75" customHeight="1" thickBot="1">
      <c r="A19" s="11" t="s">
        <v>17</v>
      </c>
      <c r="B19" s="20">
        <v>0</v>
      </c>
      <c r="C19" s="21">
        <v>0</v>
      </c>
      <c r="D19" s="3"/>
    </row>
    <row r="20" spans="1:4" ht="15.75" customHeight="1" thickBot="1">
      <c r="A20" s="22">
        <v>2024</v>
      </c>
      <c r="B20" s="23">
        <f>SUM(B14:B18)</f>
      </c>
      <c r="C20" s="24">
        <f>SUM(C14:C18)</f>
      </c>
      <c r="D20" s="3"/>
    </row>
    <row r="21" spans="1:4" ht="15.75" customHeight="1" thickBot="1">
      <c r="A21" s="22">
        <v>2023</v>
      </c>
      <c r="B21" s="25">
        <v>30614.29</v>
      </c>
      <c r="C21" s="26">
        <v>27612255.399999999</v>
      </c>
      <c r="D21" s="3"/>
    </row>
    <row r="22" spans="1:4" ht="15.75" customHeight="1" thickBot="1">
      <c r="A22" s="22">
        <f>A20-1</f>
        <v>2023</v>
      </c>
      <c r="B22" s="27">
        <f>1204249/1000</f>
        <v>1204.249</v>
      </c>
      <c r="C22" s="28">
        <f>4636358650/1000</f>
        <v>4636358.65</v>
      </c>
      <c r="D22" s="3"/>
    </row>
    <row r="23" spans="1:4" ht="15.75" customHeight="1" thickBot="1">
      <c r="A23" s="22">
        <f>A22-1</f>
      </c>
      <c r="B23" s="29">
        <f>1458.71</f>
        <v>1458.71</v>
      </c>
      <c r="C23" s="30">
        <f>1152383270/1000</f>
        <v>1152383.27</v>
      </c>
      <c r="D23" s="3"/>
    </row>
    <row r="24" spans="1:4" ht="15.75" customHeight="1" thickBot="1">
      <c r="A24" s="22">
        <f>A23-1</f>
      </c>
      <c r="B24" s="31">
        <f>2410.03</f>
        <v>2410.03</v>
      </c>
      <c r="C24" s="30">
        <f>1102759400/1000</f>
        <v>1102759.40</v>
      </c>
      <c r="D24" s="3"/>
    </row>
    <row r="25" spans="1:4" ht="15.75" customHeight="1" thickBot="1">
      <c r="A25" s="22">
        <f>A24-1</f>
      </c>
      <c r="B25" s="32">
        <f>49574.45</f>
        <v>49574.45</v>
      </c>
      <c r="C25" s="33">
        <f>13902181530/1000</f>
        <v>13902181.529999999</v>
      </c>
      <c r="D25" s="3"/>
    </row>
    <row r="26" spans="1:4" ht="14.25" customHeight="1">
      <c r="A26" s="4"/>
      <c r="B26" s="4"/>
      <c r="C26" s="4"/>
      <c r="D26" s="3"/>
    </row>
  </sheetData>
  <mergeCells count="7">
    <mergeCell ref="A1:C1"/>
    <mergeCell ref="A2:C2"/>
    <mergeCell ref="A3:C3"/>
    <mergeCell ref="A5:A6"/>
    <mergeCell ref="B5:B6"/>
    <mergeCell ref="C5:C6"/>
    <mergeCell ref="D5:D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