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L10" i="1" l="1"/>
</calcChain>
</file>

<file path=xl/sharedStrings.xml><?xml version="1.0" encoding="utf-8"?>
<sst xmlns="http://schemas.openxmlformats.org/spreadsheetml/2006/main" count="58" uniqueCount="31">
  <si>
    <t>Tabel</t>
  </si>
  <si>
    <t>Banyaknya Operasi Ketertiban / Keamanan di Kabupaten Brebes Selama Tahun 2023</t>
  </si>
  <si>
    <t xml:space="preserve">Kecamatan                      </t>
  </si>
  <si>
    <t>Jumlah Operasi Ketertiban / Keamanan</t>
  </si>
  <si>
    <t>Obyek Penertiban</t>
  </si>
  <si>
    <t>Pekat</t>
  </si>
  <si>
    <t>PKL</t>
  </si>
  <si>
    <t>Spanduk</t>
  </si>
  <si>
    <t>Perijinan</t>
  </si>
  <si>
    <t>profil</t>
  </si>
  <si>
    <t>selisih</t>
  </si>
  <si>
    <t>010.SALEM</t>
  </si>
  <si>
    <t>-</t>
  </si>
  <si>
    <t>020.BANTARKAWUNG</t>
  </si>
  <si>
    <t>030.BUMIAYU</t>
  </si>
  <si>
    <t>040.PAGUYANGAN</t>
  </si>
  <si>
    <t>050.SIRAMPOG</t>
  </si>
  <si>
    <t>060.TONJONG</t>
  </si>
  <si>
    <t>070.LARANGAN</t>
  </si>
  <si>
    <t>080.KETANGGUNGAN</t>
  </si>
  <si>
    <t>090.BANJARHARJO</t>
  </si>
  <si>
    <t>100.LOSARI</t>
  </si>
  <si>
    <t>110.TANJUNG</t>
  </si>
  <si>
    <t>120.KERSANA</t>
  </si>
  <si>
    <t>130.BULAKAMBA</t>
  </si>
  <si>
    <t>140.WANASARI</t>
  </si>
  <si>
    <t>150.SONGGOM</t>
  </si>
  <si>
    <t>160.JATIBARANG</t>
  </si>
  <si>
    <t>170.BREBES</t>
  </si>
  <si>
    <t>Junlah Tahun 2023</t>
  </si>
  <si>
    <r>
      <rPr>
        <sz val="11"/>
        <color theme="1"/>
        <rFont val="Calibri"/>
        <family val="2"/>
        <charset val="1"/>
        <scheme val="minor"/>
      </rPr>
      <t>Sumber /</t>
    </r>
    <r>
      <rPr>
        <i/>
        <sz val="11"/>
        <color rgb="FF000000"/>
        <rFont val="Calibri"/>
        <family val="2"/>
      </rPr>
      <t xml:space="preserve"> Source</t>
    </r>
    <r>
      <rPr>
        <sz val="11"/>
        <color theme="1"/>
        <rFont val="Calibri"/>
        <family val="2"/>
        <charset val="1"/>
        <scheme val="minor"/>
      </rPr>
      <t xml:space="preserve"> : Kantor Satpol PP Kab. Brebes</t>
    </r>
  </si>
</sst>
</file>

<file path=xl/styles.xml><?xml version="1.0" encoding="utf-8"?>
<styleSheet xmlns="http://schemas.openxmlformats.org/spreadsheetml/2006/main">
  <numFmts count="1">
    <numFmt numFmtId="177" formatCode="_(* #,##0_);_(* \(#,##0\);_(* &quot;-&quot;_);_(@_)"/>
  </numFmts>
  <fonts count="6"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2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0" xfId="0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0" xfId="0" applyBorder="1"/>
    <xf numFmtId="0" fontId="2" fillId="0" borderId="11" xfId="0" applyBorder="1"/>
    <xf numFmtId="0" fontId="2" fillId="0" borderId="12" xfId="0" applyBorder="1"/>
    <xf numFmtId="0" fontId="2" fillId="0" borderId="13" xfId="0" applyBorder="1" quotePrefix="1"/>
    <xf numFmtId="37" fontId="2" fillId="0" borderId="14" xfId="20" applyNumberFormat="1" applyFont="1" applyFill="1" applyBorder="1" applyAlignment="1" quotePrefix="1">
      <alignment horizontal="center"/>
    </xf>
    <xf numFmtId="177" fontId="2" fillId="0" borderId="14" xfId="20" applyFont="1" applyBorder="1"/>
    <xf numFmtId="177" fontId="2" fillId="0" borderId="0" xfId="0" applyNumberFormat="1"/>
    <xf numFmtId="1" fontId="2" fillId="0" borderId="0" xfId="0" applyNumberFormat="1"/>
    <xf numFmtId="0" fontId="3" fillId="0" borderId="0" xfId="0" applyFont="1" applyAlignment="1">
      <alignment horizontal="center"/>
    </xf>
    <xf numFmtId="37" fontId="2" fillId="0" borderId="14" xfId="20" applyNumberFormat="1" applyFont="1" applyFill="1" applyBorder="1" applyAlignment="1">
      <alignment horizontal="center"/>
    </xf>
    <xf numFmtId="37" fontId="2" fillId="0" borderId="15" xfId="20" applyNumberFormat="1" applyFont="1" applyFill="1" applyBorder="1" applyAlignment="1">
      <alignment horizontal="center"/>
    </xf>
    <xf numFmtId="0" fontId="2" fillId="2" borderId="0" xfId="0" applyFill="1"/>
    <xf numFmtId="177" fontId="2" fillId="2" borderId="14" xfId="20" applyFont="1" applyFill="1" applyBorder="1"/>
    <xf numFmtId="177" fontId="2" fillId="2" borderId="0" xfId="0" applyNumberFormat="1" applyFill="1"/>
    <xf numFmtId="1" fontId="2" fillId="2" borderId="0" xfId="0" applyNumberFormat="1" applyFill="1"/>
    <xf numFmtId="0" fontId="2" fillId="0" borderId="13" xfId="0" applyBorder="1"/>
    <xf numFmtId="0" fontId="2" fillId="0" borderId="16" xfId="0" applyBorder="1"/>
    <xf numFmtId="37" fontId="2" fillId="0" borderId="17" xfId="20" applyNumberFormat="1" applyFont="1" applyFill="1" applyBorder="1" applyAlignment="1">
      <alignment horizontal="center"/>
    </xf>
    <xf numFmtId="37" fontId="2" fillId="0" borderId="18" xfId="20" applyNumberFormat="1" applyFont="1" applyFill="1" applyBorder="1" applyAlignment="1">
      <alignment horizontal="center"/>
    </xf>
    <xf numFmtId="0" fontId="1" fillId="0" borderId="19" xfId="0" applyFont="1" applyBorder="1" applyAlignment="1">
      <alignment horizontal="right" vertical="center"/>
    </xf>
    <xf numFmtId="37" fontId="2" fillId="0" borderId="20" xfId="20" applyNumberFormat="1" applyFont="1" applyFill="1" applyBorder="1" applyAlignment="1">
      <alignment horizontal="center"/>
    </xf>
    <xf numFmtId="177" fontId="2" fillId="0" borderId="0" xfId="20" applyFont="1" applyBorder="1"/>
    <xf numFmtId="0" fontId="1" fillId="0" borderId="21" xfId="0" applyFont="1" applyBorder="1" applyAlignment="1">
      <alignment horizontal="right" vertical="center"/>
    </xf>
    <xf numFmtId="37" fontId="1" fillId="0" borderId="22" xfId="0" applyNumberFormat="1" applyFont="1" applyBorder="1" applyAlignment="1">
      <alignment horizontal="center"/>
    </xf>
    <xf numFmtId="37" fontId="1" fillId="0" borderId="23" xfId="0" applyNumberFormat="1" applyFont="1" applyBorder="1" applyAlignment="1">
      <alignment horizontal="center"/>
    </xf>
    <xf numFmtId="0" fontId="1" fillId="0" borderId="13" xfId="0" applyFont="1" applyBorder="1" applyAlignment="1">
      <alignment horizontal="right" vertical="center"/>
    </xf>
    <xf numFmtId="37" fontId="1" fillId="0" borderId="14" xfId="0" applyNumberFormat="1" applyFont="1" applyBorder="1" applyAlignment="1">
      <alignment horizontal="center"/>
    </xf>
    <xf numFmtId="37" fontId="1" fillId="0" borderId="15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37" fontId="1" fillId="0" borderId="25" xfId="0" applyNumberFormat="1" applyFont="1" applyBorder="1" applyAlignment="1">
      <alignment horizontal="center"/>
    </xf>
    <xf numFmtId="37" fontId="1" fillId="0" borderId="26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3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Koma [0]" xfId="20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637b991-6188-4349-bc66-da48c97be4e2}">
  <dimension ref="A1:R44"/>
  <sheetViews>
    <sheetView zoomScale="62" zoomScaleNormal="62" workbookViewId="0" topLeftCell="A1">
      <selection pane="topLeft" activeCell="Q12" sqref="Q12:Q17"/>
    </sheetView>
  </sheetViews>
  <sheetFormatPr defaultRowHeight="14.5" customHeight="1"/>
  <cols>
    <col min="1" max="1" width="25.2857142857143" style="1" customWidth="1"/>
    <col min="2" max="2" width="14.7142857142857" style="1" customWidth="1"/>
    <col min="3" max="3" width="9" style="1" customWidth="1"/>
    <col min="4" max="4" width="8.57142857142857" style="1" customWidth="1"/>
    <col min="5" max="5" width="8.42857142857143" style="1" customWidth="1"/>
    <col min="6" max="6" width="9.28571428571429" style="1" customWidth="1"/>
    <col min="7" max="15" width="9.14285714285714" style="1" hidden="1" customWidth="1"/>
    <col min="16" max="16" width="9.14285714285714" style="1" customWidth="1"/>
    <col min="17" max="16384" width="9.14285714285714" style="1" customWidth="1"/>
  </cols>
  <sheetData>
    <row r="1" spans="1:6" ht="14.5">
      <c r="A1" s="2" t="s">
        <v>0</v>
      </c>
      <c r="B1" s="3"/>
      <c r="C1" s="3"/>
      <c r="D1" s="3"/>
      <c r="E1" s="3"/>
      <c r="F1" s="3"/>
    </row>
    <row r="2" spans="1:6" ht="14.5">
      <c r="A2" s="4" t="s">
        <v>1</v>
      </c>
      <c r="B2" s="4"/>
      <c r="C2" s="4"/>
      <c r="D2" s="4"/>
      <c r="E2" s="4"/>
      <c r="F2" s="4"/>
    </row>
    <row r="3" ht="15" thickBot="1"/>
    <row r="4" spans="1:6" ht="22.5" customHeight="1" thickBot="1">
      <c r="A4" s="5" t="s">
        <v>2</v>
      </c>
      <c r="B4" s="5" t="s">
        <v>3</v>
      </c>
      <c r="C4" s="6" t="s">
        <v>4</v>
      </c>
      <c r="D4" s="7"/>
      <c r="E4" s="7"/>
      <c r="F4" s="8"/>
    </row>
    <row r="5" spans="1:6" ht="14.5">
      <c r="A5" s="9"/>
      <c r="B5" s="9"/>
      <c r="C5" s="10" t="s">
        <v>5</v>
      </c>
      <c r="D5" s="10" t="s">
        <v>6</v>
      </c>
      <c r="E5" s="10" t="s">
        <v>7</v>
      </c>
      <c r="F5" s="11" t="s">
        <v>8</v>
      </c>
    </row>
    <row r="6" spans="1:6" ht="6" customHeight="1">
      <c r="A6" s="9"/>
      <c r="B6" s="9"/>
      <c r="C6" s="10"/>
      <c r="D6" s="10"/>
      <c r="E6" s="10"/>
      <c r="F6" s="10"/>
    </row>
    <row r="7" spans="1:12" ht="15" thickBot="1">
      <c r="A7" s="9"/>
      <c r="B7" s="12"/>
      <c r="C7" s="13"/>
      <c r="D7" s="13"/>
      <c r="E7" s="13"/>
      <c r="F7" s="13"/>
      <c r="G7" s="1">
        <v>2012</v>
      </c>
      <c r="H7" s="1">
        <v>2011</v>
      </c>
      <c r="J7" s="1">
        <v>2012</v>
      </c>
      <c r="K7" s="14" t="s">
        <v>9</v>
      </c>
      <c r="L7" s="1" t="s">
        <v>10</v>
      </c>
    </row>
    <row r="8" spans="1:6" ht="15" thickBot="1">
      <c r="A8" s="15">
        <v>1</v>
      </c>
      <c r="B8" s="16">
        <v>2</v>
      </c>
      <c r="C8" s="16">
        <v>3</v>
      </c>
      <c r="D8" s="16">
        <v>4</v>
      </c>
      <c r="E8" s="16">
        <v>5</v>
      </c>
      <c r="F8" s="17">
        <v>6</v>
      </c>
    </row>
    <row r="9" spans="1:6" ht="15" thickTop="1">
      <c r="A9" s="18"/>
      <c r="B9" s="19"/>
      <c r="C9" s="19"/>
      <c r="D9" s="19"/>
      <c r="E9" s="19"/>
      <c r="F9" s="20"/>
    </row>
    <row r="10" spans="1:17" ht="14.5">
      <c r="A10" s="21" t="s">
        <v>11</v>
      </c>
      <c r="B10" s="22" t="s">
        <v>12</v>
      </c>
      <c r="C10" s="22" t="s">
        <v>12</v>
      </c>
      <c r="D10" s="22" t="s">
        <v>12</v>
      </c>
      <c r="E10" s="22" t="s">
        <v>12</v>
      </c>
      <c r="F10" s="22" t="s">
        <v>12</v>
      </c>
      <c r="G10" s="1">
        <v>7</v>
      </c>
      <c r="H10" s="1">
        <v>5</v>
      </c>
      <c r="J10" s="23">
        <v>720</v>
      </c>
      <c r="K10" s="1">
        <v>457</v>
      </c>
      <c r="L10" s="24">
        <f>J10-K10</f>
        <v>263</v>
      </c>
      <c r="M10" s="24" t="e">
        <f t="shared" si="0" ref="M10:M25">C10-K10</f>
        <v>#VALUE!</v>
      </c>
      <c r="N10" s="25" t="e">
        <f>C10/B10</f>
        <v>#VALUE!</v>
      </c>
      <c r="Q10" s="14"/>
    </row>
    <row r="11" spans="1:18" ht="14.5">
      <c r="A11" s="21" t="s">
        <v>13</v>
      </c>
      <c r="B11" s="22" t="s">
        <v>12</v>
      </c>
      <c r="C11" s="22" t="s">
        <v>12</v>
      </c>
      <c r="D11" s="22" t="s">
        <v>12</v>
      </c>
      <c r="E11" s="22" t="s">
        <v>12</v>
      </c>
      <c r="F11" s="22" t="s">
        <v>12</v>
      </c>
      <c r="G11" s="1">
        <v>6</v>
      </c>
      <c r="H11" s="1">
        <v>7</v>
      </c>
      <c r="J11" s="23">
        <v>600</v>
      </c>
      <c r="K11" s="1">
        <v>523</v>
      </c>
      <c r="L11" s="24">
        <f t="shared" si="1" ref="L11:L26">J11-K11</f>
        <v>77</v>
      </c>
      <c r="M11" s="24" t="e">
        <f t="shared" si="0"/>
        <v>#VALUE!</v>
      </c>
      <c r="N11" s="25" t="e">
        <f t="shared" si="2" ref="N11:N27">C11/B11</f>
        <v>#VALUE!</v>
      </c>
      <c r="Q11" s="26"/>
      <c r="R11" s="24"/>
    </row>
    <row r="12" spans="1:14" ht="14.5">
      <c r="A12" s="21" t="s">
        <v>14</v>
      </c>
      <c r="B12" s="27">
        <v>12</v>
      </c>
      <c r="C12" s="22">
        <v>3</v>
      </c>
      <c r="D12" s="27">
        <v>2</v>
      </c>
      <c r="E12" s="27">
        <v>5</v>
      </c>
      <c r="F12" s="22">
        <v>2</v>
      </c>
      <c r="G12" s="1">
        <v>7</v>
      </c>
      <c r="H12" s="1">
        <v>7</v>
      </c>
      <c r="J12" s="23">
        <v>452</v>
      </c>
      <c r="K12" s="1">
        <v>578</v>
      </c>
      <c r="L12" s="24">
        <f t="shared" si="1"/>
        <v>-126</v>
      </c>
      <c r="M12" s="24">
        <f t="shared" si="0"/>
        <v>-575</v>
      </c>
      <c r="N12" s="25">
        <f t="shared" si="2"/>
        <v>0.25</v>
      </c>
    </row>
    <row r="13" spans="1:14" ht="14.5">
      <c r="A13" s="21" t="s">
        <v>15</v>
      </c>
      <c r="B13" s="22" t="s">
        <v>12</v>
      </c>
      <c r="C13" s="22" t="s">
        <v>12</v>
      </c>
      <c r="D13" s="22" t="s">
        <v>12</v>
      </c>
      <c r="E13" s="22" t="s">
        <v>12</v>
      </c>
      <c r="F13" s="22" t="s">
        <v>12</v>
      </c>
      <c r="G13" s="1">
        <v>5</v>
      </c>
      <c r="H13" s="1">
        <v>5</v>
      </c>
      <c r="J13" s="23">
        <v>240</v>
      </c>
      <c r="K13" s="1">
        <v>465</v>
      </c>
      <c r="L13" s="24">
        <f t="shared" si="1"/>
        <v>-225</v>
      </c>
      <c r="M13" s="24" t="e">
        <f t="shared" si="0"/>
        <v>#VALUE!</v>
      </c>
      <c r="N13" s="25" t="e">
        <f t="shared" si="2"/>
        <v>#VALUE!</v>
      </c>
    </row>
    <row r="14" spans="1:14" ht="14.5">
      <c r="A14" s="21" t="s">
        <v>16</v>
      </c>
      <c r="B14" s="22" t="s">
        <v>12</v>
      </c>
      <c r="C14" s="22" t="s">
        <v>12</v>
      </c>
      <c r="D14" s="22" t="s">
        <v>12</v>
      </c>
      <c r="E14" s="22" t="s">
        <v>12</v>
      </c>
      <c r="F14" s="22" t="s">
        <v>12</v>
      </c>
      <c r="G14" s="1">
        <v>6</v>
      </c>
      <c r="H14" s="1">
        <v>5</v>
      </c>
      <c r="J14" s="23">
        <v>260</v>
      </c>
      <c r="K14" s="1">
        <v>260</v>
      </c>
      <c r="L14" s="24">
        <f t="shared" si="1"/>
        <v>0</v>
      </c>
      <c r="M14" s="24" t="e">
        <f t="shared" si="0"/>
        <v>#VALUE!</v>
      </c>
      <c r="N14" s="25" t="e">
        <f t="shared" si="2"/>
        <v>#VALUE!</v>
      </c>
    </row>
    <row r="15" spans="1:14" ht="14.5">
      <c r="A15" s="21" t="s">
        <v>17</v>
      </c>
      <c r="B15" s="27">
        <v>8</v>
      </c>
      <c r="C15" s="27">
        <v>2</v>
      </c>
      <c r="D15" s="22">
        <v>2</v>
      </c>
      <c r="E15" s="27">
        <v>3</v>
      </c>
      <c r="F15" s="22">
        <v>1</v>
      </c>
      <c r="G15" s="1">
        <v>6</v>
      </c>
      <c r="H15" s="1">
        <v>5</v>
      </c>
      <c r="J15" s="23">
        <v>380</v>
      </c>
      <c r="K15" s="1">
        <v>501</v>
      </c>
      <c r="L15" s="24">
        <f t="shared" si="1"/>
        <v>-121</v>
      </c>
      <c r="M15" s="24">
        <f t="shared" si="0"/>
        <v>-499</v>
      </c>
      <c r="N15" s="25">
        <f t="shared" si="2"/>
        <v>0.25</v>
      </c>
    </row>
    <row r="16" spans="1:14" ht="14.5">
      <c r="A16" s="21" t="s">
        <v>18</v>
      </c>
      <c r="B16" s="27">
        <v>9</v>
      </c>
      <c r="C16" s="22">
        <v>1</v>
      </c>
      <c r="D16" s="27">
        <v>5</v>
      </c>
      <c r="E16" s="27">
        <v>3</v>
      </c>
      <c r="F16" s="28"/>
      <c r="G16" s="1">
        <v>7</v>
      </c>
      <c r="H16" s="1">
        <v>5</v>
      </c>
      <c r="J16" s="23">
        <v>420</v>
      </c>
      <c r="K16" s="1">
        <v>474</v>
      </c>
      <c r="L16" s="24">
        <f t="shared" si="1"/>
        <v>-54</v>
      </c>
      <c r="M16" s="24">
        <f t="shared" si="0"/>
        <v>-473</v>
      </c>
      <c r="N16" s="25">
        <f t="shared" si="2"/>
        <v>0.1111111111111111</v>
      </c>
    </row>
    <row r="17" spans="1:14" ht="14.5">
      <c r="A17" s="21" t="s">
        <v>19</v>
      </c>
      <c r="B17" s="27">
        <v>10</v>
      </c>
      <c r="C17" s="22" t="s">
        <v>12</v>
      </c>
      <c r="D17" s="22">
        <v>3</v>
      </c>
      <c r="E17" s="22">
        <v>5</v>
      </c>
      <c r="F17" s="22">
        <v>2</v>
      </c>
      <c r="G17" s="1">
        <v>6</v>
      </c>
      <c r="H17" s="1">
        <v>5</v>
      </c>
      <c r="J17" s="23">
        <v>420</v>
      </c>
      <c r="K17" s="1">
        <v>420</v>
      </c>
      <c r="L17" s="24">
        <f t="shared" si="1"/>
        <v>0</v>
      </c>
      <c r="M17" s="24" t="e">
        <f t="shared" si="0"/>
        <v>#VALUE!</v>
      </c>
      <c r="N17" s="25" t="e">
        <f t="shared" si="2"/>
        <v>#VALUE!</v>
      </c>
    </row>
    <row r="18" spans="1:17" ht="14.5">
      <c r="A18" s="21" t="s">
        <v>20</v>
      </c>
      <c r="B18" s="27">
        <v>5</v>
      </c>
      <c r="C18" s="22" t="s">
        <v>12</v>
      </c>
      <c r="D18" s="22">
        <v>2</v>
      </c>
      <c r="E18" s="27">
        <v>3</v>
      </c>
      <c r="F18" s="22" t="s">
        <v>12</v>
      </c>
      <c r="G18" s="29">
        <v>5</v>
      </c>
      <c r="H18" s="29">
        <v>5</v>
      </c>
      <c r="I18" s="29"/>
      <c r="J18" s="30">
        <v>790</v>
      </c>
      <c r="K18" s="29">
        <v>690</v>
      </c>
      <c r="L18" s="31">
        <f t="shared" si="1"/>
        <v>100</v>
      </c>
      <c r="M18" s="24" t="e">
        <f t="shared" si="0"/>
        <v>#VALUE!</v>
      </c>
      <c r="N18" s="32" t="e">
        <f t="shared" si="2"/>
        <v>#VALUE!</v>
      </c>
      <c r="Q18" s="14"/>
    </row>
    <row r="19" spans="1:17" ht="14.5">
      <c r="A19" s="33" t="s">
        <v>21</v>
      </c>
      <c r="B19" s="27">
        <v>6</v>
      </c>
      <c r="C19" s="27">
        <v>2</v>
      </c>
      <c r="D19" s="27">
        <v>1</v>
      </c>
      <c r="E19" s="22">
        <v>3</v>
      </c>
      <c r="F19" s="22" t="s">
        <v>12</v>
      </c>
      <c r="G19" s="29">
        <v>7</v>
      </c>
      <c r="H19" s="29">
        <v>6</v>
      </c>
      <c r="I19" s="29"/>
      <c r="J19" s="30">
        <v>710</v>
      </c>
      <c r="K19" s="29">
        <v>616</v>
      </c>
      <c r="L19" s="31">
        <f t="shared" si="1"/>
        <v>94</v>
      </c>
      <c r="M19" s="24">
        <f t="shared" si="0"/>
        <v>-614</v>
      </c>
      <c r="N19" s="32">
        <f t="shared" si="2"/>
        <v>0.33333333333333331</v>
      </c>
      <c r="Q19" s="14"/>
    </row>
    <row r="20" spans="1:17" ht="14.5">
      <c r="A20" s="33" t="s">
        <v>22</v>
      </c>
      <c r="B20" s="27">
        <v>7</v>
      </c>
      <c r="C20" s="27">
        <v>3</v>
      </c>
      <c r="D20" s="22">
        <v>1</v>
      </c>
      <c r="E20" s="27">
        <v>3</v>
      </c>
      <c r="F20" s="22" t="s">
        <v>12</v>
      </c>
      <c r="G20" s="1">
        <v>7</v>
      </c>
      <c r="H20" s="1">
        <v>7</v>
      </c>
      <c r="J20" s="23">
        <v>560</v>
      </c>
      <c r="K20" s="1">
        <v>526</v>
      </c>
      <c r="L20" s="24">
        <f t="shared" si="1"/>
        <v>34</v>
      </c>
      <c r="M20" s="24">
        <f t="shared" si="0"/>
        <v>-523</v>
      </c>
      <c r="N20" s="25">
        <f t="shared" si="2"/>
        <v>0.42857142857142855</v>
      </c>
      <c r="Q20" s="14"/>
    </row>
    <row r="21" spans="1:17" ht="14.5">
      <c r="A21" s="33" t="s">
        <v>23</v>
      </c>
      <c r="B21" s="27">
        <v>5</v>
      </c>
      <c r="C21" s="27">
        <v>2</v>
      </c>
      <c r="D21" s="22">
        <v>2</v>
      </c>
      <c r="E21" s="22">
        <v>1</v>
      </c>
      <c r="F21" s="22" t="s">
        <v>12</v>
      </c>
      <c r="G21" s="1">
        <v>7</v>
      </c>
      <c r="H21" s="1">
        <v>7</v>
      </c>
      <c r="J21" s="23">
        <v>260</v>
      </c>
      <c r="K21" s="1">
        <v>452</v>
      </c>
      <c r="L21" s="24">
        <f t="shared" si="1"/>
        <v>-192</v>
      </c>
      <c r="M21" s="24">
        <f t="shared" si="0"/>
        <v>-450</v>
      </c>
      <c r="N21" s="25">
        <f t="shared" si="2"/>
        <v>0.40</v>
      </c>
      <c r="Q21" s="14"/>
    </row>
    <row r="22" spans="1:17" ht="14.5">
      <c r="A22" s="33" t="s">
        <v>24</v>
      </c>
      <c r="B22" s="27">
        <v>5</v>
      </c>
      <c r="C22" s="27">
        <v>2</v>
      </c>
      <c r="D22" s="27">
        <v>1</v>
      </c>
      <c r="E22" s="27">
        <v>2</v>
      </c>
      <c r="F22" s="28"/>
      <c r="G22" s="1">
        <v>6</v>
      </c>
      <c r="H22" s="1">
        <v>7</v>
      </c>
      <c r="J22" s="23">
        <v>820</v>
      </c>
      <c r="K22" s="1">
        <v>802</v>
      </c>
      <c r="L22" s="24">
        <f t="shared" si="1"/>
        <v>18</v>
      </c>
      <c r="M22" s="24">
        <f t="shared" si="0"/>
        <v>-800</v>
      </c>
      <c r="N22" s="25">
        <f t="shared" si="2"/>
        <v>0.40</v>
      </c>
      <c r="Q22" s="14"/>
    </row>
    <row r="23" spans="1:17" ht="14.5">
      <c r="A23" s="33" t="s">
        <v>25</v>
      </c>
      <c r="B23" s="27">
        <v>4</v>
      </c>
      <c r="C23" s="27"/>
      <c r="D23" s="27">
        <v>2</v>
      </c>
      <c r="E23" s="27">
        <v>2</v>
      </c>
      <c r="F23" s="28"/>
      <c r="G23" s="1">
        <v>5</v>
      </c>
      <c r="H23" s="1">
        <v>3</v>
      </c>
      <c r="J23" s="23">
        <v>720</v>
      </c>
      <c r="K23" s="1">
        <v>690</v>
      </c>
      <c r="L23" s="24">
        <f t="shared" si="1"/>
        <v>30</v>
      </c>
      <c r="M23" s="24">
        <f t="shared" si="0"/>
        <v>-690</v>
      </c>
      <c r="N23" s="25">
        <f t="shared" si="2"/>
        <v>0</v>
      </c>
      <c r="Q23" s="14"/>
    </row>
    <row r="24" spans="1:17" ht="14.5">
      <c r="A24" s="33" t="s">
        <v>26</v>
      </c>
      <c r="B24" s="27">
        <v>5</v>
      </c>
      <c r="C24" s="22" t="s">
        <v>12</v>
      </c>
      <c r="D24" s="22">
        <v>2</v>
      </c>
      <c r="E24" s="27">
        <v>3</v>
      </c>
      <c r="F24" s="22" t="s">
        <v>12</v>
      </c>
      <c r="G24" s="1">
        <v>5</v>
      </c>
      <c r="H24" s="1">
        <v>5</v>
      </c>
      <c r="J24" s="23">
        <v>420</v>
      </c>
      <c r="K24" s="1">
        <v>404</v>
      </c>
      <c r="L24" s="24">
        <f t="shared" si="1"/>
        <v>16</v>
      </c>
      <c r="M24" s="24" t="e">
        <f t="shared" si="0"/>
        <v>#VALUE!</v>
      </c>
      <c r="N24" s="25" t="e">
        <f t="shared" si="2"/>
        <v>#VALUE!</v>
      </c>
      <c r="Q24" s="14"/>
    </row>
    <row r="25" spans="1:17" ht="14.5">
      <c r="A25" s="33" t="s">
        <v>27</v>
      </c>
      <c r="B25" s="27">
        <v>15</v>
      </c>
      <c r="C25" s="27">
        <v>2</v>
      </c>
      <c r="D25" s="27">
        <v>5</v>
      </c>
      <c r="E25" s="27">
        <v>5</v>
      </c>
      <c r="F25" s="28">
        <v>3</v>
      </c>
      <c r="G25" s="1">
        <v>7</v>
      </c>
      <c r="H25" s="1">
        <v>6</v>
      </c>
      <c r="J25" s="23">
        <v>800</v>
      </c>
      <c r="K25" s="1">
        <v>800</v>
      </c>
      <c r="L25" s="24">
        <f t="shared" si="1"/>
        <v>0</v>
      </c>
      <c r="M25" s="24">
        <f t="shared" si="0"/>
        <v>-798</v>
      </c>
      <c r="N25" s="25">
        <f t="shared" si="2"/>
        <v>0.13333333333333333</v>
      </c>
      <c r="Q25" s="14"/>
    </row>
    <row r="26" spans="1:17" ht="15" thickBot="1">
      <c r="A26" s="34" t="s">
        <v>28</v>
      </c>
      <c r="B26" s="35">
        <v>29</v>
      </c>
      <c r="C26" s="35">
        <v>1</v>
      </c>
      <c r="D26" s="35">
        <v>16</v>
      </c>
      <c r="E26" s="35">
        <v>11</v>
      </c>
      <c r="F26" s="36">
        <v>1</v>
      </c>
      <c r="G26" s="1">
        <v>4</v>
      </c>
      <c r="H26" s="1">
        <v>5</v>
      </c>
      <c r="J26" s="23">
        <v>720</v>
      </c>
      <c r="K26" s="1">
        <v>538</v>
      </c>
      <c r="L26" s="24">
        <f t="shared" si="1"/>
        <v>182</v>
      </c>
      <c r="M26" s="24">
        <f>C26-K26</f>
        <v>-537</v>
      </c>
      <c r="N26" s="25">
        <f t="shared" si="2"/>
        <v>0.034482758620689655</v>
      </c>
      <c r="Q26" s="14"/>
    </row>
    <row r="27" spans="1:17" ht="15" thickBot="1">
      <c r="A27" s="37" t="s">
        <v>29</v>
      </c>
      <c r="B27" s="38">
        <v>120</v>
      </c>
      <c r="C27" s="38">
        <v>18</v>
      </c>
      <c r="D27" s="38">
        <v>44</v>
      </c>
      <c r="E27" s="38">
        <v>49</v>
      </c>
      <c r="F27" s="38">
        <v>9</v>
      </c>
      <c r="J27" s="39"/>
      <c r="L27" s="24"/>
      <c r="M27" s="24"/>
      <c r="N27" s="25">
        <f t="shared" si="2"/>
        <v>0.15</v>
      </c>
      <c r="Q27" s="14"/>
    </row>
    <row r="28" spans="1:18" ht="14.5">
      <c r="A28" s="40">
        <v>2022</v>
      </c>
      <c r="B28" s="41">
        <v>126</v>
      </c>
      <c r="C28" s="41">
        <v>35</v>
      </c>
      <c r="D28" s="41">
        <v>182</v>
      </c>
      <c r="E28" s="41">
        <v>53</v>
      </c>
      <c r="F28" s="42">
        <v>20</v>
      </c>
      <c r="N28" s="25" t="e">
        <f>AVERAGE(N7:N23)</f>
        <v>#VALUE!</v>
      </c>
      <c r="Q28" s="24"/>
      <c r="R28" s="24"/>
    </row>
    <row r="29" spans="1:18" ht="14.5">
      <c r="A29" s="43">
        <v>2021</v>
      </c>
      <c r="B29" s="44">
        <v>91</v>
      </c>
      <c r="C29" s="44">
        <v>22</v>
      </c>
      <c r="D29" s="44">
        <v>164</v>
      </c>
      <c r="E29" s="44">
        <v>33</v>
      </c>
      <c r="F29" s="45">
        <v>12</v>
      </c>
      <c r="N29" s="25" t="e">
        <f>AVERAGE(N8:N24)</f>
        <v>#VALUE!</v>
      </c>
      <c r="Q29" s="24"/>
      <c r="R29" s="24"/>
    </row>
    <row r="30" spans="1:18" ht="14.5">
      <c r="A30" s="43">
        <v>2020</v>
      </c>
      <c r="B30" s="44">
        <v>83</v>
      </c>
      <c r="C30" s="44">
        <v>29</v>
      </c>
      <c r="D30" s="44">
        <v>24</v>
      </c>
      <c r="E30" s="44">
        <v>29</v>
      </c>
      <c r="F30" s="45">
        <v>1</v>
      </c>
      <c r="N30" s="25" t="e">
        <f>AVERAGE(N9:N25)</f>
        <v>#VALUE!</v>
      </c>
      <c r="Q30" s="24"/>
      <c r="R30" s="24"/>
    </row>
    <row r="31" spans="1:18" ht="14.5">
      <c r="A31" s="43">
        <v>2019</v>
      </c>
      <c r="B31" s="44">
        <v>124</v>
      </c>
      <c r="C31" s="44">
        <v>41</v>
      </c>
      <c r="D31" s="44">
        <v>75</v>
      </c>
      <c r="E31" s="44">
        <v>55</v>
      </c>
      <c r="F31" s="45">
        <v>5</v>
      </c>
      <c r="N31" s="25" t="e">
        <f>AVERAGE(N10:N26)</f>
        <v>#VALUE!</v>
      </c>
      <c r="Q31" s="24"/>
      <c r="R31" s="24"/>
    </row>
    <row r="32" spans="1:18" ht="14.5">
      <c r="A32" s="43">
        <v>2018</v>
      </c>
      <c r="B32" s="44">
        <v>145</v>
      </c>
      <c r="C32" s="44">
        <v>53</v>
      </c>
      <c r="D32" s="44">
        <v>81</v>
      </c>
      <c r="E32" s="44">
        <v>67</v>
      </c>
      <c r="F32" s="45">
        <v>7</v>
      </c>
      <c r="N32" s="25"/>
      <c r="Q32" s="24"/>
      <c r="R32" s="24"/>
    </row>
    <row r="33" spans="1:18" ht="14.5">
      <c r="A33" s="46"/>
      <c r="B33" s="44"/>
      <c r="C33" s="44"/>
      <c r="D33" s="44"/>
      <c r="E33" s="44"/>
      <c r="F33" s="45"/>
      <c r="N33" s="25"/>
      <c r="Q33" s="24"/>
      <c r="R33" s="24"/>
    </row>
    <row r="34" spans="1:18" ht="15" thickBot="1">
      <c r="A34" s="47"/>
      <c r="B34" s="48"/>
      <c r="C34" s="48"/>
      <c r="D34" s="48"/>
      <c r="E34" s="48"/>
      <c r="F34" s="49"/>
      <c r="N34" s="25"/>
      <c r="Q34" s="24"/>
      <c r="R34" s="24"/>
    </row>
    <row r="35" spans="1:18" ht="14.5">
      <c r="A35" s="50"/>
      <c r="B35" s="51"/>
      <c r="C35" s="51"/>
      <c r="D35" s="51"/>
      <c r="E35" s="51"/>
      <c r="F35" s="51"/>
      <c r="N35" s="25"/>
      <c r="Q35" s="24"/>
      <c r="R35" s="24"/>
    </row>
    <row r="36" spans="1:5" ht="14.5">
      <c r="A36" s="1" t="s">
        <v>30</v>
      </c>
      <c r="E36" s="24"/>
    </row>
    <row r="37" spans="5:5" ht="14.5">
      <c r="E37" s="24"/>
    </row>
    <row r="38" spans="3:3" ht="14.5">
      <c r="C38" s="14"/>
    </row>
    <row r="39" spans="3:3" ht="14.5">
      <c r="C39" s="14"/>
    </row>
    <row r="40" spans="3:3" ht="14.5">
      <c r="C40" s="14"/>
    </row>
    <row r="41" spans="3:3" ht="14.5">
      <c r="C41" s="14"/>
    </row>
    <row r="42" spans="3:3" ht="14.5">
      <c r="C42" s="52"/>
    </row>
    <row r="43" spans="3:3" ht="14.5">
      <c r="C43" s="52"/>
    </row>
    <row r="44" spans="3:3" ht="14.5">
      <c r="C44" s="52"/>
    </row>
  </sheetData>
  <mergeCells count="9">
    <mergeCell ref="F5:F7"/>
    <mergeCell ref="A1:F1"/>
    <mergeCell ref="A2:F2"/>
    <mergeCell ref="A4:A7"/>
    <mergeCell ref="B4:B7"/>
    <mergeCell ref="C4:F4"/>
    <mergeCell ref="C5:C7"/>
    <mergeCell ref="D5:D7"/>
    <mergeCell ref="E5:E7"/>
  </mergeCells>
  <pageMargins left="0.63" right="0.46" top="0.51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