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UKPIL\"/>
    </mc:Choice>
  </mc:AlternateContent>
  <xr:revisionPtr revIDLastSave="0" documentId="8_{BE4DBE03-4D76-4399-BCF8-45358AC2E47A}" xr6:coauthVersionLast="47" xr6:coauthVersionMax="47" xr10:uidLastSave="{00000000-0000-0000-0000-000000000000}"/>
  <bookViews>
    <workbookView xWindow="-120" yWindow="-120" windowWidth="20640" windowHeight="11040" xr2:uid="{4B5B9365-CFB9-4C36-9666-93E7A1CDB70A}"/>
  </bookViews>
  <sheets>
    <sheet name="KT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2" i="1"/>
  <c r="I13" i="1"/>
  <c r="I16" i="1"/>
  <c r="I17" i="1"/>
  <c r="I20" i="1"/>
  <c r="I21" i="1"/>
  <c r="H23" i="1"/>
  <c r="I6" i="1" s="1"/>
  <c r="I23" i="1"/>
  <c r="E24" i="1"/>
  <c r="H24" i="1"/>
  <c r="G24" i="1" s="1"/>
  <c r="I24" i="1"/>
  <c r="K24" i="1"/>
  <c r="O24" i="1"/>
  <c r="M24" i="1" s="1"/>
  <c r="P24" i="1"/>
  <c r="E25" i="1"/>
  <c r="H25" i="1"/>
  <c r="G25" i="1" s="1"/>
  <c r="I25" i="1"/>
  <c r="K25" i="1"/>
  <c r="M25" i="1"/>
  <c r="P25" i="1"/>
  <c r="E26" i="1"/>
  <c r="G26" i="1"/>
  <c r="H26" i="1"/>
  <c r="I26" i="1"/>
  <c r="K26" i="1"/>
  <c r="M26" i="1"/>
  <c r="O26" i="1"/>
  <c r="P26" i="1"/>
  <c r="E27" i="1"/>
  <c r="G27" i="1"/>
  <c r="H27" i="1"/>
  <c r="I27" i="1"/>
  <c r="K27" i="1"/>
  <c r="M27" i="1"/>
  <c r="P27" i="1"/>
  <c r="I19" i="1" l="1"/>
  <c r="I15" i="1"/>
  <c r="I11" i="1"/>
  <c r="I7" i="1"/>
  <c r="I22" i="1"/>
  <c r="I18" i="1"/>
  <c r="I14" i="1"/>
  <c r="I10" i="1"/>
</calcChain>
</file>

<file path=xl/sharedStrings.xml><?xml version="1.0" encoding="utf-8"?>
<sst xmlns="http://schemas.openxmlformats.org/spreadsheetml/2006/main" count="74" uniqueCount="60">
  <si>
    <t>BANJARHARJO</t>
  </si>
  <si>
    <t>33.29.17</t>
  </si>
  <si>
    <t>17</t>
  </si>
  <si>
    <t>KETANGGUNGAN</t>
  </si>
  <si>
    <t>33.29.16</t>
  </si>
  <si>
    <t>16</t>
  </si>
  <si>
    <t>LARANGAN</t>
  </si>
  <si>
    <t>33.29.15</t>
  </si>
  <si>
    <t>15</t>
  </si>
  <si>
    <t>BULAKAMBA</t>
  </si>
  <si>
    <t>33.29.14</t>
  </si>
  <si>
    <t>14</t>
  </si>
  <si>
    <t>TANJUNG</t>
  </si>
  <si>
    <t>33.29.13</t>
  </si>
  <si>
    <t>13</t>
  </si>
  <si>
    <t>LOSARI</t>
  </si>
  <si>
    <t>33.29.12</t>
  </si>
  <si>
    <t>12</t>
  </si>
  <si>
    <t>KERSANA</t>
  </si>
  <si>
    <t>33.29.11</t>
  </si>
  <si>
    <t>11</t>
  </si>
  <si>
    <t>SONGGOM</t>
  </si>
  <si>
    <t>33.29.10</t>
  </si>
  <si>
    <t>10</t>
  </si>
  <si>
    <t>BREBES</t>
  </si>
  <si>
    <t>33.29.09</t>
  </si>
  <si>
    <t>9</t>
  </si>
  <si>
    <t>WANASARI</t>
  </si>
  <si>
    <t>33.29.08</t>
  </si>
  <si>
    <t>8</t>
  </si>
  <si>
    <t>JATIBARANG</t>
  </si>
  <si>
    <t>33.29.07</t>
  </si>
  <si>
    <t>7</t>
  </si>
  <si>
    <t>TONJONG</t>
  </si>
  <si>
    <t>33.29.06</t>
  </si>
  <si>
    <t>6</t>
  </si>
  <si>
    <t>SIRAMPOG</t>
  </si>
  <si>
    <t>33.29.05</t>
  </si>
  <si>
    <t>5</t>
  </si>
  <si>
    <t>PAGUYANGAN</t>
  </si>
  <si>
    <t>33.29.04</t>
  </si>
  <si>
    <t>4</t>
  </si>
  <si>
    <t>BUMIAYU</t>
  </si>
  <si>
    <t>33.29.03</t>
  </si>
  <si>
    <t>3</t>
  </si>
  <si>
    <t>BANTARKAWUNG</t>
  </si>
  <si>
    <t>33.29.02</t>
  </si>
  <si>
    <t>2</t>
  </si>
  <si>
    <t>SALEM</t>
  </si>
  <si>
    <t>33.29.01</t>
  </si>
  <si>
    <t>1</t>
  </si>
  <si>
    <t>%</t>
  </si>
  <si>
    <t>Kecamatan</t>
  </si>
  <si>
    <t>Jumlah</t>
  </si>
  <si>
    <t>Wanita</t>
  </si>
  <si>
    <t>Pria</t>
  </si>
  <si>
    <t>Kepemilikan KTP</t>
  </si>
  <si>
    <t>Wajib KTP</t>
  </si>
  <si>
    <t>No</t>
  </si>
  <si>
    <t>Laporan Wajib KTP dan Kepemilikan KTP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</si>
</sst>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rgb="FF000000"/>
      <name val="Calibri"/>
      <family val="2"/>
    </font>
    <font>
      <b/>
      <sz val="10"/>
      <color rgb="FF000000"/>
      <name val="Calibri Light"/>
      <family val="2"/>
      <scheme val="major"/>
    </font>
    <font>
      <sz val="11"/>
      <name val="Calibri"/>
      <family val="2"/>
    </font>
    <font>
      <sz val="11"/>
      <color rgb="FF000000"/>
      <name val="Arial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499984740745262"/>
        <bgColor rgb="FFFFFFF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2" fontId="3" fillId="0" borderId="1" xfId="1" applyNumberFormat="1" applyFont="1" applyFill="1" applyBorder="1" applyAlignment="1">
      <alignment vertical="top"/>
    </xf>
    <xf numFmtId="3" fontId="4" fillId="0" borderId="1" xfId="0" applyNumberFormat="1" applyFont="1" applyBorder="1"/>
    <xf numFmtId="2" fontId="5" fillId="0" borderId="2" xfId="1" applyNumberFormat="1" applyFont="1" applyFill="1" applyBorder="1" applyAlignment="1">
      <alignment horizontal="right"/>
    </xf>
    <xf numFmtId="2" fontId="3" fillId="0" borderId="3" xfId="1" applyNumberFormat="1" applyFont="1" applyFill="1" applyBorder="1" applyAlignment="1">
      <alignment horizontal="right" vertical="top"/>
    </xf>
    <xf numFmtId="3" fontId="6" fillId="0" borderId="1" xfId="0" applyNumberFormat="1" applyFont="1" applyBorder="1"/>
    <xf numFmtId="2" fontId="7" fillId="2" borderId="1" xfId="1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vertical="top"/>
    </xf>
    <xf numFmtId="0" fontId="9" fillId="0" borderId="4" xfId="0" applyFont="1" applyBorder="1"/>
    <xf numFmtId="0" fontId="9" fillId="0" borderId="5" xfId="0" applyFont="1" applyBorder="1"/>
    <xf numFmtId="0" fontId="10" fillId="0" borderId="6" xfId="0" applyFont="1" applyBorder="1" applyAlignment="1">
      <alignment horizontal="right" vertical="center"/>
    </xf>
    <xf numFmtId="0" fontId="9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top"/>
    </xf>
    <xf numFmtId="164" fontId="11" fillId="3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/>
    <xf numFmtId="0" fontId="11" fillId="3" borderId="3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10" fontId="11" fillId="3" borderId="1" xfId="0" applyNumberFormat="1" applyFont="1" applyFill="1" applyBorder="1" applyAlignment="1">
      <alignment horizontal="right" vertical="center" wrapText="1"/>
    </xf>
    <xf numFmtId="10" fontId="7" fillId="3" borderId="10" xfId="0" applyNumberFormat="1" applyFont="1" applyFill="1" applyBorder="1" applyAlignment="1">
      <alignment horizontal="right" vertical="center" wrapText="1"/>
    </xf>
    <xf numFmtId="3" fontId="7" fillId="3" borderId="10" xfId="0" applyNumberFormat="1" applyFont="1" applyFill="1" applyBorder="1" applyAlignment="1">
      <alignment horizontal="right" vertical="center" wrapText="1"/>
    </xf>
    <xf numFmtId="0" fontId="9" fillId="4" borderId="11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right" vertical="center" wrapText="1"/>
    </xf>
    <xf numFmtId="10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3" fontId="2" fillId="0" borderId="0" xfId="0" applyNumberFormat="1" applyFont="1"/>
    <xf numFmtId="0" fontId="9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0" borderId="0" xfId="0" applyFont="1"/>
    <xf numFmtId="0" fontId="14" fillId="2" borderId="0" xfId="0" applyFont="1" applyFill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KAN\Data%20Masuk%202022\DINDUKPIL\Jumlah%20Penduduk%20Menurut%20Kecamatan%20Jenis%20Kelamin%20dan%20Sex%20Ratio%20Di%20Kabupaten%20Brebes%20Tahun%202022.xlsx" TargetMode="External"/><Relationship Id="rId1" Type="http://schemas.openxmlformats.org/officeDocument/2006/relationships/externalLinkPath" Target="Jumlah%20Penduduk%20Menurut%20Kecamatan%20Jenis%20Kelamin%20dan%20Sex%20Ratio%20Di%20Kabupaten%20Brebes%20Tah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mlah penduduk"/>
    </sheetNames>
    <sheetDataSet>
      <sheetData sheetId="0">
        <row r="21">
          <cell r="D21">
            <v>2019255</v>
          </cell>
        </row>
        <row r="22">
          <cell r="D22">
            <v>2001653</v>
          </cell>
        </row>
        <row r="23">
          <cell r="D23">
            <v>1966385</v>
          </cell>
        </row>
        <row r="24">
          <cell r="D24">
            <v>1925365</v>
          </cell>
        </row>
        <row r="25">
          <cell r="D25">
            <v>1908376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5BEC-B82F-4ABD-AE60-840813C7BF67}">
  <dimension ref="A1:Z1000"/>
  <sheetViews>
    <sheetView tabSelected="1" workbookViewId="0">
      <selection sqref="A1:P1"/>
    </sheetView>
  </sheetViews>
  <sheetFormatPr defaultColWidth="14.42578125" defaultRowHeight="15" customHeight="1" x14ac:dyDescent="0.25"/>
  <cols>
    <col min="1" max="1" width="4.42578125" customWidth="1"/>
    <col min="2" max="2" width="37.5703125" hidden="1" customWidth="1"/>
    <col min="3" max="3" width="18.85546875" customWidth="1"/>
    <col min="4" max="4" width="11.5703125" customWidth="1"/>
    <col min="5" max="5" width="9.140625" customWidth="1"/>
    <col min="6" max="7" width="9" customWidth="1"/>
    <col min="8" max="8" width="12.5703125" customWidth="1"/>
    <col min="9" max="9" width="8.85546875" customWidth="1"/>
    <col min="10" max="10" width="9" customWidth="1"/>
    <col min="11" max="11" width="8.140625" customWidth="1"/>
    <col min="12" max="12" width="9" customWidth="1"/>
    <col min="13" max="13" width="2.5703125" customWidth="1"/>
    <col min="14" max="14" width="5.5703125" customWidth="1"/>
    <col min="15" max="15" width="12.5703125" customWidth="1"/>
    <col min="16" max="16" width="9.42578125" customWidth="1"/>
    <col min="17" max="26" width="9.140625" customWidth="1"/>
  </cols>
  <sheetData>
    <row r="1" spans="1:26" ht="16.5" customHeight="1" x14ac:dyDescent="0.25">
      <c r="A1" s="57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5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54" t="s">
        <v>58</v>
      </c>
      <c r="B3" s="53" t="s">
        <v>52</v>
      </c>
      <c r="C3" s="52"/>
      <c r="D3" s="51" t="s">
        <v>57</v>
      </c>
      <c r="E3" s="47"/>
      <c r="F3" s="47"/>
      <c r="G3" s="47"/>
      <c r="H3" s="47"/>
      <c r="I3" s="42"/>
      <c r="J3" s="51" t="s">
        <v>56</v>
      </c>
      <c r="K3" s="47"/>
      <c r="L3" s="47"/>
      <c r="M3" s="47"/>
      <c r="N3" s="47"/>
      <c r="O3" s="47"/>
      <c r="P3" s="4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50"/>
      <c r="B4" s="49"/>
      <c r="C4" s="48"/>
      <c r="D4" s="43" t="s">
        <v>55</v>
      </c>
      <c r="E4" s="42"/>
      <c r="F4" s="43" t="s">
        <v>54</v>
      </c>
      <c r="G4" s="42"/>
      <c r="H4" s="43" t="s">
        <v>53</v>
      </c>
      <c r="I4" s="42"/>
      <c r="J4" s="43" t="s">
        <v>55</v>
      </c>
      <c r="K4" s="42"/>
      <c r="L4" s="43" t="s">
        <v>54</v>
      </c>
      <c r="M4" s="47"/>
      <c r="N4" s="42"/>
      <c r="O4" s="43" t="s">
        <v>53</v>
      </c>
      <c r="P4" s="4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6"/>
      <c r="B5" s="45"/>
      <c r="C5" s="44"/>
      <c r="D5" s="39" t="s">
        <v>53</v>
      </c>
      <c r="E5" s="39" t="s">
        <v>51</v>
      </c>
      <c r="F5" s="39" t="s">
        <v>53</v>
      </c>
      <c r="G5" s="39" t="s">
        <v>51</v>
      </c>
      <c r="H5" s="39" t="s">
        <v>52</v>
      </c>
      <c r="I5" s="39" t="s">
        <v>51</v>
      </c>
      <c r="J5" s="39" t="s">
        <v>53</v>
      </c>
      <c r="K5" s="39" t="s">
        <v>51</v>
      </c>
      <c r="L5" s="39" t="s">
        <v>53</v>
      </c>
      <c r="M5" s="43" t="s">
        <v>51</v>
      </c>
      <c r="N5" s="42"/>
      <c r="O5" s="39" t="s">
        <v>52</v>
      </c>
      <c r="P5" s="39" t="s">
        <v>51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40" t="s">
        <v>50</v>
      </c>
      <c r="B6" s="39" t="s">
        <v>49</v>
      </c>
      <c r="C6" s="38" t="s">
        <v>48</v>
      </c>
      <c r="D6" s="34"/>
      <c r="E6" s="33"/>
      <c r="F6" s="34"/>
      <c r="G6" s="37"/>
      <c r="H6" s="36">
        <v>48728</v>
      </c>
      <c r="I6" s="7">
        <f>H6/$H$23*100</f>
        <v>3.2838611111672709</v>
      </c>
      <c r="J6" s="34"/>
      <c r="K6" s="33"/>
      <c r="L6" s="34"/>
      <c r="M6" s="35"/>
      <c r="N6" s="19"/>
      <c r="O6" s="34"/>
      <c r="P6" s="3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40" t="s">
        <v>47</v>
      </c>
      <c r="B7" s="39" t="s">
        <v>46</v>
      </c>
      <c r="C7" s="38" t="s">
        <v>45</v>
      </c>
      <c r="D7" s="34"/>
      <c r="E7" s="33"/>
      <c r="F7" s="34"/>
      <c r="G7" s="37"/>
      <c r="H7" s="36">
        <v>78523</v>
      </c>
      <c r="I7" s="7">
        <f>H7/$H$23*100</f>
        <v>5.2917958059470447</v>
      </c>
      <c r="J7" s="34"/>
      <c r="K7" s="33"/>
      <c r="L7" s="34"/>
      <c r="M7" s="35"/>
      <c r="N7" s="19"/>
      <c r="O7" s="34"/>
      <c r="P7" s="3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40" t="s">
        <v>44</v>
      </c>
      <c r="B8" s="39" t="s">
        <v>43</v>
      </c>
      <c r="C8" s="38" t="s">
        <v>42</v>
      </c>
      <c r="D8" s="34"/>
      <c r="E8" s="33"/>
      <c r="F8" s="34"/>
      <c r="G8" s="37"/>
      <c r="H8" s="36">
        <v>84913</v>
      </c>
      <c r="I8" s="7">
        <f>H8/$H$23*100</f>
        <v>5.7224285530402739</v>
      </c>
      <c r="J8" s="34"/>
      <c r="K8" s="33"/>
      <c r="L8" s="34"/>
      <c r="M8" s="35"/>
      <c r="N8" s="19"/>
      <c r="O8" s="34"/>
      <c r="P8" s="3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40" t="s">
        <v>41</v>
      </c>
      <c r="B9" s="39" t="s">
        <v>40</v>
      </c>
      <c r="C9" s="38" t="s">
        <v>39</v>
      </c>
      <c r="D9" s="34"/>
      <c r="E9" s="33"/>
      <c r="F9" s="34"/>
      <c r="G9" s="37"/>
      <c r="H9" s="36">
        <v>83797</v>
      </c>
      <c r="I9" s="7">
        <f>H9/$H$23*100</f>
        <v>5.647219453547935</v>
      </c>
      <c r="J9" s="34"/>
      <c r="K9" s="33"/>
      <c r="L9" s="34"/>
      <c r="M9" s="35"/>
      <c r="N9" s="19"/>
      <c r="O9" s="34"/>
      <c r="P9" s="3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40" t="s">
        <v>38</v>
      </c>
      <c r="B10" s="39" t="s">
        <v>37</v>
      </c>
      <c r="C10" s="38" t="s">
        <v>36</v>
      </c>
      <c r="D10" s="34"/>
      <c r="E10" s="33"/>
      <c r="F10" s="34"/>
      <c r="G10" s="37"/>
      <c r="H10" s="36">
        <v>51734</v>
      </c>
      <c r="I10" s="7">
        <f>H10/$H$23*100</f>
        <v>3.4864404597998604</v>
      </c>
      <c r="J10" s="34"/>
      <c r="K10" s="33"/>
      <c r="L10" s="34"/>
      <c r="M10" s="35"/>
      <c r="N10" s="19"/>
      <c r="O10" s="34"/>
      <c r="P10" s="3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40" t="s">
        <v>35</v>
      </c>
      <c r="B11" s="39" t="s">
        <v>34</v>
      </c>
      <c r="C11" s="38" t="s">
        <v>33</v>
      </c>
      <c r="D11" s="34"/>
      <c r="E11" s="33"/>
      <c r="F11" s="34"/>
      <c r="G11" s="37"/>
      <c r="H11" s="36">
        <v>58481</v>
      </c>
      <c r="I11" s="7">
        <f>H11/$H$23*100</f>
        <v>3.9411320317306924</v>
      </c>
      <c r="J11" s="34"/>
      <c r="K11" s="33"/>
      <c r="L11" s="34"/>
      <c r="M11" s="35"/>
      <c r="N11" s="19"/>
      <c r="O11" s="34"/>
      <c r="P11" s="3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40" t="s">
        <v>32</v>
      </c>
      <c r="B12" s="39" t="s">
        <v>31</v>
      </c>
      <c r="C12" s="38" t="s">
        <v>30</v>
      </c>
      <c r="D12" s="34"/>
      <c r="E12" s="33"/>
      <c r="F12" s="34"/>
      <c r="G12" s="37"/>
      <c r="H12" s="36">
        <v>66260</v>
      </c>
      <c r="I12" s="7">
        <f>H12/$H$23*100</f>
        <v>4.4653718031920739</v>
      </c>
      <c r="J12" s="34"/>
      <c r="K12" s="33"/>
      <c r="L12" s="34"/>
      <c r="M12" s="35"/>
      <c r="N12" s="19"/>
      <c r="O12" s="34"/>
      <c r="P12" s="3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40" t="s">
        <v>29</v>
      </c>
      <c r="B13" s="39" t="s">
        <v>28</v>
      </c>
      <c r="C13" s="38" t="s">
        <v>27</v>
      </c>
      <c r="D13" s="34"/>
      <c r="E13" s="33"/>
      <c r="F13" s="34"/>
      <c r="G13" s="37"/>
      <c r="H13" s="36">
        <v>118716</v>
      </c>
      <c r="I13" s="7">
        <f>H13/$H$23*100</f>
        <v>8.0004690459968337</v>
      </c>
      <c r="J13" s="34"/>
      <c r="K13" s="33"/>
      <c r="L13" s="34"/>
      <c r="M13" s="35"/>
      <c r="N13" s="19"/>
      <c r="O13" s="34"/>
      <c r="P13" s="3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40" t="s">
        <v>26</v>
      </c>
      <c r="B14" s="39" t="s">
        <v>25</v>
      </c>
      <c r="C14" s="38" t="s">
        <v>24</v>
      </c>
      <c r="D14" s="34"/>
      <c r="E14" s="33"/>
      <c r="F14" s="34"/>
      <c r="G14" s="37"/>
      <c r="H14" s="36">
        <v>135894</v>
      </c>
      <c r="I14" s="7">
        <f>H14/$H$23*100</f>
        <v>9.1581230881826698</v>
      </c>
      <c r="J14" s="34"/>
      <c r="K14" s="33"/>
      <c r="L14" s="34"/>
      <c r="M14" s="35"/>
      <c r="N14" s="19"/>
      <c r="O14" s="34"/>
      <c r="P14" s="3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40" t="s">
        <v>23</v>
      </c>
      <c r="B15" s="39" t="s">
        <v>22</v>
      </c>
      <c r="C15" s="38" t="s">
        <v>21</v>
      </c>
      <c r="D15" s="34"/>
      <c r="E15" s="33"/>
      <c r="F15" s="34"/>
      <c r="G15" s="37"/>
      <c r="H15" s="36">
        <v>64993</v>
      </c>
      <c r="I15" s="7">
        <f>H15/$H$23*100</f>
        <v>4.3799865621017569</v>
      </c>
      <c r="J15" s="34"/>
      <c r="K15" s="33"/>
      <c r="L15" s="34"/>
      <c r="M15" s="35"/>
      <c r="N15" s="19"/>
      <c r="O15" s="34"/>
      <c r="P15" s="3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40" t="s">
        <v>20</v>
      </c>
      <c r="B16" s="39" t="s">
        <v>19</v>
      </c>
      <c r="C16" s="38" t="s">
        <v>18</v>
      </c>
      <c r="D16" s="34"/>
      <c r="E16" s="33"/>
      <c r="F16" s="34"/>
      <c r="G16" s="37"/>
      <c r="H16" s="36">
        <v>50372</v>
      </c>
      <c r="I16" s="7">
        <f>H16/$H$23*100</f>
        <v>3.3946530104194252</v>
      </c>
      <c r="J16" s="34"/>
      <c r="K16" s="33"/>
      <c r="L16" s="34"/>
      <c r="M16" s="35"/>
      <c r="N16" s="19"/>
      <c r="O16" s="34"/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40" t="s">
        <v>17</v>
      </c>
      <c r="B17" s="39" t="s">
        <v>16</v>
      </c>
      <c r="C17" s="38" t="s">
        <v>15</v>
      </c>
      <c r="D17" s="34"/>
      <c r="E17" s="33"/>
      <c r="F17" s="34"/>
      <c r="G17" s="37"/>
      <c r="H17" s="36">
        <v>102918</v>
      </c>
      <c r="I17" s="7">
        <f>H17/$H$23*100</f>
        <v>6.935815503183246</v>
      </c>
      <c r="J17" s="34"/>
      <c r="K17" s="33"/>
      <c r="L17" s="34"/>
      <c r="M17" s="35"/>
      <c r="N17" s="19"/>
      <c r="O17" s="34"/>
      <c r="P17" s="3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40" t="s">
        <v>14</v>
      </c>
      <c r="B18" s="39" t="s">
        <v>13</v>
      </c>
      <c r="C18" s="38" t="s">
        <v>12</v>
      </c>
      <c r="D18" s="34"/>
      <c r="E18" s="33"/>
      <c r="F18" s="34"/>
      <c r="G18" s="37"/>
      <c r="H18" s="36">
        <v>77263</v>
      </c>
      <c r="I18" s="7">
        <f>H18/$H$23*100</f>
        <v>5.2068823065202103</v>
      </c>
      <c r="J18" s="34"/>
      <c r="K18" s="33"/>
      <c r="L18" s="34"/>
      <c r="M18" s="35"/>
      <c r="N18" s="19"/>
      <c r="O18" s="34"/>
      <c r="P18" s="33"/>
      <c r="Q18" s="1"/>
      <c r="R18" s="1"/>
      <c r="S18" s="4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40" t="s">
        <v>11</v>
      </c>
      <c r="B19" s="39" t="s">
        <v>10</v>
      </c>
      <c r="C19" s="38" t="s">
        <v>9</v>
      </c>
      <c r="D19" s="34"/>
      <c r="E19" s="33"/>
      <c r="F19" s="34"/>
      <c r="G19" s="37"/>
      <c r="H19" s="36">
        <v>134429</v>
      </c>
      <c r="I19" s="7">
        <f>H19/$H$23*100</f>
        <v>9.059394297182422</v>
      </c>
      <c r="J19" s="34"/>
      <c r="K19" s="33"/>
      <c r="L19" s="34"/>
      <c r="M19" s="35"/>
      <c r="N19" s="19"/>
      <c r="O19" s="34"/>
      <c r="P19" s="33"/>
      <c r="Q19" s="1"/>
      <c r="R19" s="1"/>
      <c r="S19" s="4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40" t="s">
        <v>8</v>
      </c>
      <c r="B20" s="39" t="s">
        <v>7</v>
      </c>
      <c r="C20" s="38" t="s">
        <v>6</v>
      </c>
      <c r="D20" s="34"/>
      <c r="E20" s="33"/>
      <c r="F20" s="34"/>
      <c r="G20" s="37"/>
      <c r="H20" s="36">
        <v>118352</v>
      </c>
      <c r="I20" s="7">
        <f>H20/$H$23*100</f>
        <v>7.9759384794957491</v>
      </c>
      <c r="J20" s="34"/>
      <c r="K20" s="33"/>
      <c r="L20" s="34"/>
      <c r="M20" s="35"/>
      <c r="N20" s="19"/>
      <c r="O20" s="34"/>
      <c r="P20" s="3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40" t="s">
        <v>5</v>
      </c>
      <c r="B21" s="39" t="s">
        <v>4</v>
      </c>
      <c r="C21" s="38" t="s">
        <v>3</v>
      </c>
      <c r="D21" s="34"/>
      <c r="E21" s="33"/>
      <c r="F21" s="34"/>
      <c r="G21" s="37"/>
      <c r="H21" s="36">
        <v>109852</v>
      </c>
      <c r="I21" s="7">
        <f>H21/$H$23*100</f>
        <v>7.4031093166956792</v>
      </c>
      <c r="J21" s="34"/>
      <c r="K21" s="33"/>
      <c r="L21" s="34"/>
      <c r="M21" s="35"/>
      <c r="N21" s="19"/>
      <c r="O21" s="34"/>
      <c r="P21" s="3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32" t="s">
        <v>2</v>
      </c>
      <c r="B22" s="31" t="s">
        <v>1</v>
      </c>
      <c r="C22" s="30" t="s">
        <v>0</v>
      </c>
      <c r="D22" s="25"/>
      <c r="E22" s="24"/>
      <c r="F22" s="25"/>
      <c r="G22" s="29"/>
      <c r="H22" s="28">
        <v>98638</v>
      </c>
      <c r="I22" s="7">
        <f>H22/$H$23*100</f>
        <v>6.6473791717968576</v>
      </c>
      <c r="J22" s="25"/>
      <c r="K22" s="24"/>
      <c r="L22" s="25"/>
      <c r="M22" s="27"/>
      <c r="N22" s="26"/>
      <c r="O22" s="25"/>
      <c r="P22" s="2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thickBot="1" x14ac:dyDescent="0.3">
      <c r="A23" s="11">
        <v>2022</v>
      </c>
      <c r="B23" s="10"/>
      <c r="C23" s="9"/>
      <c r="D23" s="18"/>
      <c r="E23" s="23"/>
      <c r="F23" s="18"/>
      <c r="G23" s="23"/>
      <c r="H23" s="22">
        <f>SUM(H6:H22)</f>
        <v>1483863</v>
      </c>
      <c r="I23" s="7">
        <f>(H23/'[1]jumlah penduduk'!D21)*100</f>
        <v>73.485666743427643</v>
      </c>
      <c r="J23" s="18"/>
      <c r="K23" s="21"/>
      <c r="L23" s="18"/>
      <c r="M23" s="20"/>
      <c r="N23" s="19"/>
      <c r="O23" s="18"/>
      <c r="P23" s="1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35" customHeight="1" thickBot="1" x14ac:dyDescent="0.3">
      <c r="A24" s="14">
        <v>2021</v>
      </c>
      <c r="B24" s="13"/>
      <c r="C24" s="12"/>
      <c r="D24" s="16">
        <v>732833</v>
      </c>
      <c r="E24" s="2">
        <f>D24/H24*100</f>
        <v>50.429783061228008</v>
      </c>
      <c r="F24" s="16">
        <v>720342</v>
      </c>
      <c r="G24" s="2">
        <f>F24/H24*100</f>
        <v>49.570216938771999</v>
      </c>
      <c r="H24" s="8">
        <f>D24+F24</f>
        <v>1453175</v>
      </c>
      <c r="I24" s="7">
        <f>(H24/'[1]jumlah penduduk'!D22)*100</f>
        <v>72.598747135492516</v>
      </c>
      <c r="J24" s="16">
        <v>722900</v>
      </c>
      <c r="K24" s="2">
        <f>J24/O24*100</f>
        <v>50.398573306952343</v>
      </c>
      <c r="L24" s="16">
        <v>711466</v>
      </c>
      <c r="M24" s="5">
        <f>L24/O24*100</f>
        <v>49.601426693047664</v>
      </c>
      <c r="N24" s="4"/>
      <c r="O24" s="8">
        <f>J24+L24</f>
        <v>1434366</v>
      </c>
      <c r="P24" s="2">
        <f>(O24/'[1]jumlah penduduk'!D22)*100</f>
        <v>71.659073775524533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thickBot="1" x14ac:dyDescent="0.3">
      <c r="A25" s="11">
        <v>2020</v>
      </c>
      <c r="B25" s="10"/>
      <c r="C25" s="9"/>
      <c r="D25" s="6">
        <v>718691</v>
      </c>
      <c r="E25" s="2">
        <f>D25/H25*100</f>
        <v>50.48713991372049</v>
      </c>
      <c r="F25" s="6">
        <v>704822</v>
      </c>
      <c r="G25" s="2">
        <f>F25/H25*100</f>
        <v>49.51286008627951</v>
      </c>
      <c r="H25" s="8">
        <f>D25+F25</f>
        <v>1423513</v>
      </c>
      <c r="I25" s="7">
        <f>(H25/'[1]jumlah penduduk'!D23)*100</f>
        <v>72.392385011073628</v>
      </c>
      <c r="J25" s="6">
        <v>708722</v>
      </c>
      <c r="K25" s="2">
        <f>J25/O25*100</f>
        <v>50.457283863425694</v>
      </c>
      <c r="L25" s="6">
        <v>695876</v>
      </c>
      <c r="M25" s="5">
        <f>L25/O25*100</f>
        <v>49.542716136574313</v>
      </c>
      <c r="N25" s="4"/>
      <c r="O25" s="15">
        <v>1404598</v>
      </c>
      <c r="P25" s="2">
        <f>(O25/'[1]jumlah penduduk'!D23)*100</f>
        <v>71.43046758391668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thickBot="1" x14ac:dyDescent="0.3">
      <c r="A26" s="14">
        <v>2019</v>
      </c>
      <c r="B26" s="13"/>
      <c r="C26" s="12"/>
      <c r="D26" s="6">
        <v>722793</v>
      </c>
      <c r="E26" s="2">
        <f>D26/H26*100</f>
        <v>50.699367654640525</v>
      </c>
      <c r="F26" s="6">
        <v>702852</v>
      </c>
      <c r="G26" s="2">
        <f>F26/H26*100</f>
        <v>49.300632345359467</v>
      </c>
      <c r="H26" s="8">
        <f>D26+F26</f>
        <v>1425645</v>
      </c>
      <c r="I26" s="7">
        <f>(H26/'[1]jumlah penduduk'!D24)*100</f>
        <v>74.045440734613948</v>
      </c>
      <c r="J26" s="6">
        <v>694761</v>
      </c>
      <c r="K26" s="2">
        <f>J26/O26*100</f>
        <v>50.649964168314874</v>
      </c>
      <c r="L26" s="6">
        <v>676930</v>
      </c>
      <c r="M26" s="5">
        <f>L26/O26*100</f>
        <v>49.350035831685126</v>
      </c>
      <c r="N26" s="4"/>
      <c r="O26" s="3">
        <f>J26+L26</f>
        <v>1371691</v>
      </c>
      <c r="P26" s="2">
        <f>(O26/'[1]jumlah penduduk'!D24)*100</f>
        <v>71.243166880046118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thickBot="1" x14ac:dyDescent="0.3">
      <c r="A27" s="11">
        <v>2018</v>
      </c>
      <c r="B27" s="10"/>
      <c r="C27" s="9"/>
      <c r="D27" s="6">
        <v>701912</v>
      </c>
      <c r="E27" s="2">
        <f>D27/H27*100</f>
        <v>50.746214703643268</v>
      </c>
      <c r="F27" s="6">
        <v>681269</v>
      </c>
      <c r="G27" s="2">
        <f>F27/H27*100</f>
        <v>49.253785296356732</v>
      </c>
      <c r="H27" s="8">
        <f>D27+F27</f>
        <v>1383181</v>
      </c>
      <c r="I27" s="7">
        <f>(H27/'[1]jumlah penduduk'!D25)*100</f>
        <v>72.47947993477176</v>
      </c>
      <c r="J27" s="6">
        <v>639204</v>
      </c>
      <c r="K27" s="2">
        <f>J27/O27*100</f>
        <v>50.658227908292695</v>
      </c>
      <c r="L27" s="6">
        <v>622593</v>
      </c>
      <c r="M27" s="5">
        <f>L27/O27*100</f>
        <v>49.341772091707305</v>
      </c>
      <c r="N27" s="4"/>
      <c r="O27" s="3">
        <v>1261797</v>
      </c>
      <c r="P27" s="2">
        <f>(O27/'[1]jumlah penduduk'!D25)*100</f>
        <v>66.118888520920407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0">
    <mergeCell ref="M14:N14"/>
    <mergeCell ref="M15:N15"/>
    <mergeCell ref="M16:N16"/>
    <mergeCell ref="M17:N17"/>
    <mergeCell ref="M23:N23"/>
    <mergeCell ref="M24:N24"/>
    <mergeCell ref="M22:N22"/>
    <mergeCell ref="M21:N21"/>
    <mergeCell ref="M8:N8"/>
    <mergeCell ref="M9:N9"/>
    <mergeCell ref="M10:N10"/>
    <mergeCell ref="M11:N11"/>
    <mergeCell ref="M12:N12"/>
    <mergeCell ref="M13:N13"/>
    <mergeCell ref="J3:P3"/>
    <mergeCell ref="D4:E4"/>
    <mergeCell ref="O4:P4"/>
    <mergeCell ref="M5:N5"/>
    <mergeCell ref="M6:N6"/>
    <mergeCell ref="M7:N7"/>
    <mergeCell ref="M25:N25"/>
    <mergeCell ref="F4:G4"/>
    <mergeCell ref="H4:I4"/>
    <mergeCell ref="J4:K4"/>
    <mergeCell ref="L4:N4"/>
    <mergeCell ref="A1:P1"/>
    <mergeCell ref="A2:P2"/>
    <mergeCell ref="A3:A5"/>
    <mergeCell ref="B3:C5"/>
    <mergeCell ref="D3:I3"/>
    <mergeCell ref="M26:N26"/>
    <mergeCell ref="A27:C27"/>
    <mergeCell ref="M27:N27"/>
    <mergeCell ref="M18:N18"/>
    <mergeCell ref="M19:N19"/>
    <mergeCell ref="M20:N20"/>
    <mergeCell ref="A23:C23"/>
    <mergeCell ref="A24:C24"/>
    <mergeCell ref="A25:C25"/>
    <mergeCell ref="A26:C26"/>
  </mergeCells>
  <pageMargins left="0.75" right="0.75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2023-05-03T07:13:50Z</dcterms:created>
  <dcterms:modified xsi:type="dcterms:W3CDTF">2023-05-03T07:14:06Z</dcterms:modified>
</cp:coreProperties>
</file>