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UKPIL\"/>
    </mc:Choice>
  </mc:AlternateContent>
  <xr:revisionPtr revIDLastSave="0" documentId="8_{4B93EBE8-8247-4074-A0B5-8AC5EB30880F}" xr6:coauthVersionLast="47" xr6:coauthVersionMax="47" xr10:uidLastSave="{00000000-0000-0000-0000-000000000000}"/>
  <bookViews>
    <workbookView xWindow="-120" yWindow="-120" windowWidth="20640" windowHeight="11040" xr2:uid="{46690CBB-6C1A-48AD-9983-798802D002CC}"/>
  </bookViews>
  <sheets>
    <sheet name="aga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J5" i="1"/>
  <c r="N5" i="1"/>
  <c r="F6" i="1"/>
  <c r="J6" i="1"/>
  <c r="N6" i="1"/>
  <c r="F7" i="1"/>
  <c r="J7" i="1"/>
  <c r="N7" i="1"/>
  <c r="F8" i="1"/>
  <c r="J8" i="1"/>
  <c r="N8" i="1"/>
  <c r="F9" i="1"/>
  <c r="J9" i="1"/>
  <c r="N9" i="1"/>
  <c r="F10" i="1"/>
  <c r="J10" i="1"/>
  <c r="N10" i="1"/>
  <c r="F11" i="1"/>
  <c r="J11" i="1"/>
  <c r="N11" i="1"/>
  <c r="F12" i="1"/>
  <c r="J12" i="1"/>
  <c r="N12" i="1"/>
  <c r="F13" i="1"/>
  <c r="J13" i="1"/>
  <c r="N13" i="1"/>
  <c r="F14" i="1"/>
  <c r="J14" i="1"/>
  <c r="N14" i="1"/>
  <c r="F15" i="1"/>
  <c r="J15" i="1"/>
  <c r="N15" i="1"/>
  <c r="F16" i="1"/>
  <c r="J16" i="1"/>
  <c r="N16" i="1"/>
  <c r="F17" i="1"/>
  <c r="J17" i="1"/>
  <c r="N17" i="1"/>
  <c r="F18" i="1"/>
  <c r="J18" i="1"/>
  <c r="N18" i="1"/>
  <c r="F19" i="1"/>
  <c r="J19" i="1"/>
  <c r="N19" i="1"/>
  <c r="F20" i="1"/>
  <c r="J20" i="1"/>
  <c r="N20" i="1"/>
  <c r="F21" i="1"/>
  <c r="J21" i="1"/>
  <c r="N21" i="1"/>
  <c r="D22" i="1"/>
  <c r="E22" i="1"/>
  <c r="H22" i="1"/>
  <c r="I22" i="1"/>
  <c r="L22" i="1"/>
  <c r="M22" i="1"/>
  <c r="F23" i="1"/>
  <c r="H77" i="1" s="1"/>
  <c r="J23" i="1"/>
  <c r="N23" i="1"/>
  <c r="F24" i="1"/>
  <c r="J24" i="1"/>
  <c r="N24" i="1"/>
  <c r="F25" i="1"/>
  <c r="J25" i="1"/>
  <c r="N25" i="1"/>
  <c r="F26" i="1"/>
  <c r="J26" i="1"/>
  <c r="N26" i="1"/>
  <c r="F32" i="1"/>
  <c r="J32" i="1"/>
  <c r="N32" i="1"/>
  <c r="O32" i="1" s="1"/>
  <c r="F33" i="1"/>
  <c r="J33" i="1"/>
  <c r="N33" i="1"/>
  <c r="F34" i="1"/>
  <c r="J34" i="1"/>
  <c r="N34" i="1"/>
  <c r="F35" i="1"/>
  <c r="J35" i="1"/>
  <c r="K35" i="1" s="1"/>
  <c r="N35" i="1"/>
  <c r="F36" i="1"/>
  <c r="J36" i="1"/>
  <c r="N36" i="1"/>
  <c r="F37" i="1"/>
  <c r="J37" i="1"/>
  <c r="N37" i="1"/>
  <c r="F38" i="1"/>
  <c r="G38" i="1" s="1"/>
  <c r="J38" i="1"/>
  <c r="N38" i="1"/>
  <c r="F39" i="1"/>
  <c r="J39" i="1"/>
  <c r="N39" i="1"/>
  <c r="F40" i="1"/>
  <c r="G40" i="1" s="1"/>
  <c r="J40" i="1"/>
  <c r="N40" i="1"/>
  <c r="O40" i="1" s="1"/>
  <c r="F41" i="1"/>
  <c r="J41" i="1"/>
  <c r="N41" i="1"/>
  <c r="F42" i="1"/>
  <c r="J42" i="1"/>
  <c r="N42" i="1"/>
  <c r="O42" i="1" s="1"/>
  <c r="F43" i="1"/>
  <c r="J43" i="1"/>
  <c r="K43" i="1" s="1"/>
  <c r="N43" i="1"/>
  <c r="F44" i="1"/>
  <c r="J44" i="1"/>
  <c r="N44" i="1"/>
  <c r="F45" i="1"/>
  <c r="J45" i="1"/>
  <c r="K45" i="1" s="1"/>
  <c r="N45" i="1"/>
  <c r="F46" i="1"/>
  <c r="G46" i="1" s="1"/>
  <c r="J46" i="1"/>
  <c r="N46" i="1"/>
  <c r="F47" i="1"/>
  <c r="J47" i="1"/>
  <c r="N47" i="1"/>
  <c r="F48" i="1"/>
  <c r="G48" i="1" s="1"/>
  <c r="J48" i="1"/>
  <c r="N48" i="1"/>
  <c r="O48" i="1" s="1"/>
  <c r="D49" i="1"/>
  <c r="E49" i="1"/>
  <c r="F49" i="1"/>
  <c r="H49" i="1"/>
  <c r="I49" i="1"/>
  <c r="J49" i="1"/>
  <c r="L49" i="1"/>
  <c r="M49" i="1"/>
  <c r="N49" i="1"/>
  <c r="F50" i="1"/>
  <c r="J50" i="1"/>
  <c r="N50" i="1"/>
  <c r="F51" i="1"/>
  <c r="J51" i="1"/>
  <c r="N51" i="1"/>
  <c r="O51" i="1" s="1"/>
  <c r="F52" i="1"/>
  <c r="J52" i="1"/>
  <c r="N52" i="1"/>
  <c r="F53" i="1"/>
  <c r="H80" i="1" s="1"/>
  <c r="J53" i="1"/>
  <c r="N53" i="1"/>
  <c r="F59" i="1"/>
  <c r="F60" i="1"/>
  <c r="H60" i="1"/>
  <c r="F61" i="1"/>
  <c r="H61" i="1"/>
  <c r="F62" i="1"/>
  <c r="F63" i="1"/>
  <c r="F64" i="1"/>
  <c r="H64" i="1"/>
  <c r="F65" i="1"/>
  <c r="F66" i="1"/>
  <c r="F67" i="1"/>
  <c r="F68" i="1"/>
  <c r="H68" i="1"/>
  <c r="F69" i="1"/>
  <c r="H69" i="1"/>
  <c r="F70" i="1"/>
  <c r="F71" i="1"/>
  <c r="F72" i="1"/>
  <c r="H72" i="1"/>
  <c r="F73" i="1"/>
  <c r="F74" i="1"/>
  <c r="F75" i="1"/>
  <c r="D76" i="1"/>
  <c r="E76" i="1"/>
  <c r="F77" i="1"/>
  <c r="F78" i="1"/>
  <c r="H78" i="1"/>
  <c r="G51" i="1" s="1"/>
  <c r="F79" i="1"/>
  <c r="F80" i="1"/>
  <c r="G77" i="1" l="1"/>
  <c r="O23" i="1"/>
  <c r="G23" i="1"/>
  <c r="K50" i="1"/>
  <c r="G53" i="1"/>
  <c r="K26" i="1"/>
  <c r="O53" i="1"/>
  <c r="G80" i="1"/>
  <c r="O46" i="1"/>
  <c r="G45" i="1"/>
  <c r="K41" i="1"/>
  <c r="O38" i="1"/>
  <c r="G36" i="1"/>
  <c r="K33" i="1"/>
  <c r="O26" i="1"/>
  <c r="G78" i="1"/>
  <c r="H73" i="1"/>
  <c r="G35" i="1"/>
  <c r="K51" i="1"/>
  <c r="G44" i="1"/>
  <c r="K42" i="1"/>
  <c r="O39" i="1"/>
  <c r="G37" i="1"/>
  <c r="K34" i="1"/>
  <c r="H79" i="1"/>
  <c r="O25" i="1" s="1"/>
  <c r="G24" i="1"/>
  <c r="O21" i="1"/>
  <c r="O5" i="1"/>
  <c r="H65" i="1"/>
  <c r="K48" i="1"/>
  <c r="G42" i="1"/>
  <c r="K40" i="1"/>
  <c r="O36" i="1"/>
  <c r="G34" i="1"/>
  <c r="K32" i="1"/>
  <c r="O24" i="1"/>
  <c r="H74" i="1"/>
  <c r="H70" i="1"/>
  <c r="H66" i="1"/>
  <c r="H62" i="1"/>
  <c r="O52" i="1"/>
  <c r="G50" i="1"/>
  <c r="K46" i="1"/>
  <c r="O43" i="1"/>
  <c r="G41" i="1"/>
  <c r="K38" i="1"/>
  <c r="K37" i="1"/>
  <c r="O35" i="1"/>
  <c r="O34" i="1"/>
  <c r="G33" i="1"/>
  <c r="G32" i="1"/>
  <c r="K24" i="1"/>
  <c r="K12" i="1"/>
  <c r="J22" i="1"/>
  <c r="O47" i="1"/>
  <c r="N22" i="1"/>
  <c r="O14" i="1" s="1"/>
  <c r="K47" i="1"/>
  <c r="O45" i="1"/>
  <c r="O44" i="1"/>
  <c r="G43" i="1"/>
  <c r="K39" i="1"/>
  <c r="O37" i="1"/>
  <c r="K6" i="1"/>
  <c r="F76" i="1"/>
  <c r="H75" i="1"/>
  <c r="H71" i="1"/>
  <c r="H67" i="1"/>
  <c r="H63" i="1"/>
  <c r="G62" i="1"/>
  <c r="H59" i="1"/>
  <c r="K53" i="1"/>
  <c r="O50" i="1"/>
  <c r="G47" i="1"/>
  <c r="K44" i="1"/>
  <c r="O41" i="1"/>
  <c r="G39" i="1"/>
  <c r="K36" i="1"/>
  <c r="O33" i="1"/>
  <c r="G26" i="1"/>
  <c r="G25" i="1"/>
  <c r="K23" i="1"/>
  <c r="K18" i="1"/>
  <c r="K10" i="1"/>
  <c r="O7" i="1"/>
  <c r="F22" i="1"/>
  <c r="G11" i="1" s="1"/>
  <c r="G68" i="1" l="1"/>
  <c r="G71" i="1"/>
  <c r="G12" i="1"/>
  <c r="O6" i="1"/>
  <c r="O15" i="1"/>
  <c r="I63" i="1"/>
  <c r="G72" i="1"/>
  <c r="K11" i="1"/>
  <c r="K19" i="1"/>
  <c r="K5" i="1"/>
  <c r="K13" i="1"/>
  <c r="K21" i="1"/>
  <c r="K7" i="1"/>
  <c r="K15" i="1"/>
  <c r="G15" i="1"/>
  <c r="K25" i="1"/>
  <c r="G61" i="1"/>
  <c r="G69" i="1"/>
  <c r="G9" i="1"/>
  <c r="O19" i="1"/>
  <c r="G52" i="1"/>
  <c r="K8" i="1"/>
  <c r="G59" i="1"/>
  <c r="I73" i="1"/>
  <c r="G75" i="1"/>
  <c r="G79" i="1"/>
  <c r="G13" i="1"/>
  <c r="G17" i="1"/>
  <c r="O20" i="1"/>
  <c r="O8" i="1"/>
  <c r="O16" i="1"/>
  <c r="O10" i="1"/>
  <c r="O18" i="1"/>
  <c r="O12" i="1"/>
  <c r="O17" i="1"/>
  <c r="O11" i="1"/>
  <c r="G64" i="1"/>
  <c r="G63" i="1"/>
  <c r="K17" i="1"/>
  <c r="G6" i="1"/>
  <c r="G14" i="1"/>
  <c r="G8" i="1"/>
  <c r="G16" i="1"/>
  <c r="G10" i="1"/>
  <c r="G18" i="1"/>
  <c r="G70" i="1"/>
  <c r="G60" i="1"/>
  <c r="G66" i="1"/>
  <c r="G74" i="1"/>
  <c r="G7" i="1"/>
  <c r="G5" i="1"/>
  <c r="G21" i="1"/>
  <c r="H76" i="1"/>
  <c r="I66" i="1" s="1"/>
  <c r="I67" i="1"/>
  <c r="K16" i="1"/>
  <c r="O9" i="1"/>
  <c r="K20" i="1"/>
  <c r="G65" i="1"/>
  <c r="G73" i="1"/>
  <c r="K14" i="1"/>
  <c r="I65" i="1"/>
  <c r="G19" i="1"/>
  <c r="O13" i="1"/>
  <c r="G67" i="1"/>
  <c r="K52" i="1"/>
  <c r="K9" i="1"/>
  <c r="G20" i="1"/>
  <c r="K22" i="1" l="1"/>
  <c r="I61" i="1"/>
  <c r="I69" i="1"/>
  <c r="G49" i="1"/>
  <c r="I72" i="1"/>
  <c r="I68" i="1"/>
  <c r="I60" i="1"/>
  <c r="O49" i="1"/>
  <c r="I64" i="1"/>
  <c r="K49" i="1"/>
  <c r="I74" i="1"/>
  <c r="I62" i="1"/>
  <c r="I59" i="1"/>
  <c r="G22" i="1"/>
  <c r="I75" i="1"/>
  <c r="I70" i="1"/>
  <c r="O22" i="1"/>
  <c r="I71" i="1"/>
  <c r="G76" i="1"/>
</calcChain>
</file>

<file path=xl/sharedStrings.xml><?xml version="1.0" encoding="utf-8"?>
<sst xmlns="http://schemas.openxmlformats.org/spreadsheetml/2006/main" count="201" uniqueCount="67">
  <si>
    <t>BANJARHARJO</t>
  </si>
  <si>
    <t>33.29.17</t>
  </si>
  <si>
    <t>17</t>
  </si>
  <si>
    <t>KETANGGUNGAN</t>
  </si>
  <si>
    <t>33.29.16</t>
  </si>
  <si>
    <t>16</t>
  </si>
  <si>
    <t>LARANGAN</t>
  </si>
  <si>
    <t>33.29.15</t>
  </si>
  <si>
    <t>15</t>
  </si>
  <si>
    <t>BULAKAMBA</t>
  </si>
  <si>
    <t>33.29.14</t>
  </si>
  <si>
    <t>14</t>
  </si>
  <si>
    <t>TANJUNG</t>
  </si>
  <si>
    <t>33.29.13</t>
  </si>
  <si>
    <t>13</t>
  </si>
  <si>
    <t>LOSARI</t>
  </si>
  <si>
    <t>33.29.12</t>
  </si>
  <si>
    <t>12</t>
  </si>
  <si>
    <t>KERSANA</t>
  </si>
  <si>
    <t>33.29.11</t>
  </si>
  <si>
    <t>11</t>
  </si>
  <si>
    <t>SONGGOM</t>
  </si>
  <si>
    <t>33.29.10</t>
  </si>
  <si>
    <t>10</t>
  </si>
  <si>
    <t>BREBES</t>
  </si>
  <si>
    <t>33.29.09</t>
  </si>
  <si>
    <t>9</t>
  </si>
  <si>
    <t>WANASARI</t>
  </si>
  <si>
    <t>33.29.08</t>
  </si>
  <si>
    <t>8</t>
  </si>
  <si>
    <t>JATIBARANG</t>
  </si>
  <si>
    <t>33.29.07</t>
  </si>
  <si>
    <t>7</t>
  </si>
  <si>
    <t>TONJONG</t>
  </si>
  <si>
    <t>33.29.06</t>
  </si>
  <si>
    <t>6</t>
  </si>
  <si>
    <t>SIRAMPOG</t>
  </si>
  <si>
    <t>33.29.05</t>
  </si>
  <si>
    <t>5</t>
  </si>
  <si>
    <t>PAGUYANGAN</t>
  </si>
  <si>
    <t>33.29.04</t>
  </si>
  <si>
    <t>4</t>
  </si>
  <si>
    <t>BUMIAYU</t>
  </si>
  <si>
    <t>33.29.03</t>
  </si>
  <si>
    <t>3</t>
  </si>
  <si>
    <t>BANTARKAWUNG</t>
  </si>
  <si>
    <t>33.29.02</t>
  </si>
  <si>
    <t>2</t>
  </si>
  <si>
    <t>SALEM</t>
  </si>
  <si>
    <t>33.29.01</t>
  </si>
  <si>
    <t>1</t>
  </si>
  <si>
    <t>%</t>
  </si>
  <si>
    <t>Kecamatan</t>
  </si>
  <si>
    <t>Jumlah</t>
  </si>
  <si>
    <t>Wanita</t>
  </si>
  <si>
    <t>Pria</t>
  </si>
  <si>
    <t>Aliran Kepercayaan</t>
  </si>
  <si>
    <t>No</t>
  </si>
  <si>
    <t>Kabupaten/Kota : 33.29 BREBES</t>
  </si>
  <si>
    <t>Laporan Jumlah Penduduk Berdasarkan Agama per Kecamatan</t>
  </si>
  <si>
    <t>Konghuchu</t>
  </si>
  <si>
    <t>Budha</t>
  </si>
  <si>
    <t>Hindu</t>
  </si>
  <si>
    <t>Katholik</t>
  </si>
  <si>
    <t>Kristen</t>
  </si>
  <si>
    <t>Islam</t>
  </si>
  <si>
    <t>Laporan Jumlah Penduduk Berdasarkan Agama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</si>
</sst>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9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 applyAlignment="1">
      <alignment horizontal="right" vertical="center" wrapText="1"/>
    </xf>
    <xf numFmtId="0" fontId="2" fillId="0" borderId="0" xfId="0" applyFont="1"/>
    <xf numFmtId="0" fontId="6" fillId="3" borderId="1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/>
    <xf numFmtId="0" fontId="5" fillId="0" borderId="6" xfId="0" applyFont="1" applyBorder="1"/>
    <xf numFmtId="0" fontId="7" fillId="0" borderId="7" xfId="0" applyFont="1" applyBorder="1" applyAlignment="1">
      <alignment horizontal="right" vertical="center"/>
    </xf>
    <xf numFmtId="0" fontId="5" fillId="0" borderId="8" xfId="0" applyFont="1" applyBorder="1"/>
    <xf numFmtId="0" fontId="5" fillId="0" borderId="9" xfId="0" applyFont="1" applyBorder="1"/>
    <xf numFmtId="0" fontId="7" fillId="0" borderId="10" xfId="0" applyFont="1" applyBorder="1" applyAlignment="1">
      <alignment horizontal="right" vertical="center"/>
    </xf>
    <xf numFmtId="10" fontId="6" fillId="3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17" xfId="0" applyFont="1" applyBorder="1"/>
    <xf numFmtId="0" fontId="9" fillId="2" borderId="17" xfId="0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0" fontId="5" fillId="0" borderId="18" xfId="0" applyFont="1" applyBorder="1"/>
    <xf numFmtId="0" fontId="9" fillId="2" borderId="1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0" fontId="5" fillId="0" borderId="0" xfId="0" applyFont="1"/>
    <xf numFmtId="0" fontId="4" fillId="2" borderId="0" xfId="0" applyFont="1" applyFill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1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6" fillId="2" borderId="1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ABE9-66FD-4BED-98C8-26CB4B33AA59}">
  <dimension ref="A1:W1000"/>
  <sheetViews>
    <sheetView tabSelected="1" workbookViewId="0">
      <selection sqref="A1:O1"/>
    </sheetView>
  </sheetViews>
  <sheetFormatPr defaultColWidth="14.42578125" defaultRowHeight="15" customHeight="1" x14ac:dyDescent="0.25"/>
  <cols>
    <col min="1" max="1" width="8.5703125" customWidth="1"/>
    <col min="2" max="2" width="8.5703125" hidden="1" customWidth="1"/>
    <col min="3" max="3" width="18.140625" customWidth="1"/>
    <col min="4" max="23" width="8.5703125" customWidth="1"/>
  </cols>
  <sheetData>
    <row r="1" spans="1:15" ht="20.25" customHeight="1" x14ac:dyDescent="0.25">
      <c r="A1" s="49" t="s">
        <v>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5" customHeight="1" x14ac:dyDescent="0.25">
      <c r="A2" s="3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"/>
    </row>
    <row r="3" spans="1:15" ht="15" customHeight="1" x14ac:dyDescent="0.25">
      <c r="A3" s="31" t="s">
        <v>57</v>
      </c>
      <c r="B3" s="30" t="s">
        <v>52</v>
      </c>
      <c r="C3" s="29"/>
      <c r="D3" s="28" t="s">
        <v>65</v>
      </c>
      <c r="E3" s="6"/>
      <c r="F3" s="6"/>
      <c r="G3" s="5"/>
      <c r="H3" s="28" t="s">
        <v>64</v>
      </c>
      <c r="I3" s="6"/>
      <c r="J3" s="6"/>
      <c r="K3" s="5"/>
      <c r="L3" s="28" t="s">
        <v>63</v>
      </c>
      <c r="M3" s="6"/>
      <c r="N3" s="6"/>
      <c r="O3" s="5"/>
    </row>
    <row r="4" spans="1:15" ht="15" customHeight="1" x14ac:dyDescent="0.25">
      <c r="A4" s="27"/>
      <c r="B4" s="26"/>
      <c r="C4" s="25"/>
      <c r="D4" s="23" t="s">
        <v>55</v>
      </c>
      <c r="E4" s="23" t="s">
        <v>54</v>
      </c>
      <c r="F4" s="23" t="s">
        <v>53</v>
      </c>
      <c r="G4" s="23" t="s">
        <v>51</v>
      </c>
      <c r="H4" s="23" t="s">
        <v>55</v>
      </c>
      <c r="I4" s="23" t="s">
        <v>54</v>
      </c>
      <c r="J4" s="23" t="s">
        <v>53</v>
      </c>
      <c r="K4" s="23" t="s">
        <v>51</v>
      </c>
      <c r="L4" s="23" t="s">
        <v>55</v>
      </c>
      <c r="M4" s="23" t="s">
        <v>54</v>
      </c>
      <c r="N4" s="23" t="s">
        <v>53</v>
      </c>
      <c r="O4" s="23" t="s">
        <v>51</v>
      </c>
    </row>
    <row r="5" spans="1:15" ht="15" customHeight="1" x14ac:dyDescent="0.25">
      <c r="A5" s="24" t="s">
        <v>50</v>
      </c>
      <c r="B5" s="23" t="s">
        <v>49</v>
      </c>
      <c r="C5" s="22" t="s">
        <v>48</v>
      </c>
      <c r="D5" s="20">
        <v>32623</v>
      </c>
      <c r="E5" s="20">
        <v>31812</v>
      </c>
      <c r="F5" s="20">
        <f>SUM(D5:E5)</f>
        <v>64435</v>
      </c>
      <c r="G5" s="47">
        <f>F5/$F$22*100</f>
        <v>3.1993529298148311</v>
      </c>
      <c r="H5" s="20">
        <v>3</v>
      </c>
      <c r="I5" s="20">
        <v>0</v>
      </c>
      <c r="J5" s="20">
        <f>SUM(H5:I5)</f>
        <v>3</v>
      </c>
      <c r="K5" s="19">
        <f>J5/$J$22*100</f>
        <v>8.7234661238732192E-2</v>
      </c>
      <c r="L5" s="20">
        <v>3</v>
      </c>
      <c r="M5" s="48">
        <v>2</v>
      </c>
      <c r="N5" s="20">
        <f>SUM(L5:M5)</f>
        <v>5</v>
      </c>
      <c r="O5" s="19">
        <f>N5/$N$22*100</f>
        <v>0.35310734463276838</v>
      </c>
    </row>
    <row r="6" spans="1:15" ht="15" customHeight="1" x14ac:dyDescent="0.25">
      <c r="A6" s="24" t="s">
        <v>47</v>
      </c>
      <c r="B6" s="23" t="s">
        <v>46</v>
      </c>
      <c r="C6" s="22" t="s">
        <v>45</v>
      </c>
      <c r="D6" s="20">
        <v>53495</v>
      </c>
      <c r="E6" s="20">
        <v>51216</v>
      </c>
      <c r="F6" s="20">
        <f>SUM(D6:E6)</f>
        <v>104711</v>
      </c>
      <c r="G6" s="47">
        <f>F6/$F$22*100</f>
        <v>5.1991533271334021</v>
      </c>
      <c r="H6" s="20">
        <v>2</v>
      </c>
      <c r="I6" s="20">
        <v>4</v>
      </c>
      <c r="J6" s="20">
        <f>SUM(H6:I6)</f>
        <v>6</v>
      </c>
      <c r="K6" s="19">
        <f>J6/$J$22*100</f>
        <v>0.17446932247746438</v>
      </c>
      <c r="L6" s="20">
        <v>1</v>
      </c>
      <c r="M6" s="48">
        <v>2</v>
      </c>
      <c r="N6" s="20">
        <f>SUM(L6:M6)</f>
        <v>3</v>
      </c>
      <c r="O6" s="19">
        <f>N6/$N$22*100</f>
        <v>0.21186440677966101</v>
      </c>
    </row>
    <row r="7" spans="1:15" ht="15" customHeight="1" x14ac:dyDescent="0.25">
      <c r="A7" s="24" t="s">
        <v>44</v>
      </c>
      <c r="B7" s="23" t="s">
        <v>43</v>
      </c>
      <c r="C7" s="22" t="s">
        <v>42</v>
      </c>
      <c r="D7" s="20">
        <v>58103</v>
      </c>
      <c r="E7" s="20">
        <v>55876</v>
      </c>
      <c r="F7" s="20">
        <f>SUM(D7:E7)</f>
        <v>113979</v>
      </c>
      <c r="G7" s="47">
        <f>F7/$F$22*100</f>
        <v>5.6593318474022603</v>
      </c>
      <c r="H7" s="20">
        <v>55</v>
      </c>
      <c r="I7" s="20">
        <v>78</v>
      </c>
      <c r="J7" s="20">
        <f>SUM(H7:I7)</f>
        <v>133</v>
      </c>
      <c r="K7" s="19">
        <f>J7/$J$22*100</f>
        <v>3.867403314917127</v>
      </c>
      <c r="L7" s="20">
        <v>28</v>
      </c>
      <c r="M7" s="48">
        <v>36</v>
      </c>
      <c r="N7" s="20">
        <f>SUM(L7:M7)</f>
        <v>64</v>
      </c>
      <c r="O7" s="19">
        <f>N7/$N$22*100</f>
        <v>4.5197740112994351</v>
      </c>
    </row>
    <row r="8" spans="1:15" ht="15" customHeight="1" x14ac:dyDescent="0.25">
      <c r="A8" s="24" t="s">
        <v>41</v>
      </c>
      <c r="B8" s="23" t="s">
        <v>40</v>
      </c>
      <c r="C8" s="22" t="s">
        <v>39</v>
      </c>
      <c r="D8" s="20">
        <v>58526</v>
      </c>
      <c r="E8" s="20">
        <v>55793</v>
      </c>
      <c r="F8" s="20">
        <f>SUM(D8:E8)</f>
        <v>114319</v>
      </c>
      <c r="G8" s="47">
        <f>F8/$F$22*100</f>
        <v>5.6762136662295601</v>
      </c>
      <c r="H8" s="20">
        <v>67</v>
      </c>
      <c r="I8" s="20">
        <v>79</v>
      </c>
      <c r="J8" s="20">
        <f>SUM(H8:I8)</f>
        <v>146</v>
      </c>
      <c r="K8" s="19">
        <f>J8/$J$22*100</f>
        <v>4.2454201802849667</v>
      </c>
      <c r="L8" s="20">
        <v>84</v>
      </c>
      <c r="M8" s="48">
        <v>70</v>
      </c>
      <c r="N8" s="20">
        <f>SUM(L8:M8)</f>
        <v>154</v>
      </c>
      <c r="O8" s="19">
        <f>N8/$N$22*100</f>
        <v>10.875706214689265</v>
      </c>
    </row>
    <row r="9" spans="1:15" ht="15" customHeight="1" x14ac:dyDescent="0.25">
      <c r="A9" s="24" t="s">
        <v>38</v>
      </c>
      <c r="B9" s="23" t="s">
        <v>37</v>
      </c>
      <c r="C9" s="22" t="s">
        <v>36</v>
      </c>
      <c r="D9" s="20">
        <v>36298</v>
      </c>
      <c r="E9" s="20">
        <v>34872</v>
      </c>
      <c r="F9" s="20">
        <f>SUM(D9:E9)</f>
        <v>71170</v>
      </c>
      <c r="G9" s="47">
        <f>F9/$F$22*100</f>
        <v>3.5337618998203078</v>
      </c>
      <c r="H9" s="20">
        <v>1</v>
      </c>
      <c r="I9" s="20">
        <v>3</v>
      </c>
      <c r="J9" s="20">
        <f>SUM(H9:I9)</f>
        <v>4</v>
      </c>
      <c r="K9" s="19">
        <f>J9/$J$22*100</f>
        <v>0.11631288165164291</v>
      </c>
      <c r="L9" s="20">
        <v>4</v>
      </c>
      <c r="M9" s="48">
        <v>3</v>
      </c>
      <c r="N9" s="20">
        <f>SUM(L9:M9)</f>
        <v>7</v>
      </c>
      <c r="O9" s="19">
        <f>N9/$N$22*100</f>
        <v>0.49435028248587576</v>
      </c>
    </row>
    <row r="10" spans="1:15" ht="15" customHeight="1" x14ac:dyDescent="0.25">
      <c r="A10" s="24" t="s">
        <v>35</v>
      </c>
      <c r="B10" s="23" t="s">
        <v>34</v>
      </c>
      <c r="C10" s="22" t="s">
        <v>33</v>
      </c>
      <c r="D10" s="20">
        <v>40079</v>
      </c>
      <c r="E10" s="20">
        <v>38901</v>
      </c>
      <c r="F10" s="20">
        <f>SUM(D10:E10)</f>
        <v>78980</v>
      </c>
      <c r="G10" s="47">
        <f>F10/$F$22*100</f>
        <v>3.9215472087650403</v>
      </c>
      <c r="H10" s="20">
        <v>4</v>
      </c>
      <c r="I10" s="20">
        <v>12</v>
      </c>
      <c r="J10" s="20">
        <f>SUM(H10:I10)</f>
        <v>16</v>
      </c>
      <c r="K10" s="19">
        <f>J10/$J$22*100</f>
        <v>0.46525152660657165</v>
      </c>
      <c r="L10" s="20">
        <v>20</v>
      </c>
      <c r="M10" s="48">
        <v>12</v>
      </c>
      <c r="N10" s="20">
        <f>SUM(L10:M10)</f>
        <v>32</v>
      </c>
      <c r="O10" s="19">
        <f>N10/$N$22*100</f>
        <v>2.2598870056497176</v>
      </c>
    </row>
    <row r="11" spans="1:15" ht="15" customHeight="1" x14ac:dyDescent="0.25">
      <c r="A11" s="24" t="s">
        <v>32</v>
      </c>
      <c r="B11" s="23" t="s">
        <v>31</v>
      </c>
      <c r="C11" s="22" t="s">
        <v>30</v>
      </c>
      <c r="D11" s="20">
        <v>45053</v>
      </c>
      <c r="E11" s="20">
        <v>43956</v>
      </c>
      <c r="F11" s="20">
        <f>SUM(D11:E11)</f>
        <v>89009</v>
      </c>
      <c r="G11" s="47">
        <f>F11/$F$22*100</f>
        <v>4.4195112117620594</v>
      </c>
      <c r="H11" s="20">
        <v>145</v>
      </c>
      <c r="I11" s="20">
        <v>156</v>
      </c>
      <c r="J11" s="20">
        <f>SUM(H11:I11)</f>
        <v>301</v>
      </c>
      <c r="K11" s="19">
        <f>J11/$J$22*100</f>
        <v>8.7525443442861306</v>
      </c>
      <c r="L11" s="20">
        <v>111</v>
      </c>
      <c r="M11" s="20">
        <v>110</v>
      </c>
      <c r="N11" s="20">
        <f>SUM(L11:M11)</f>
        <v>221</v>
      </c>
      <c r="O11" s="19">
        <f>N11/$N$22*100</f>
        <v>15.60734463276836</v>
      </c>
    </row>
    <row r="12" spans="1:15" ht="15" customHeight="1" x14ac:dyDescent="0.25">
      <c r="A12" s="24" t="s">
        <v>29</v>
      </c>
      <c r="B12" s="23" t="s">
        <v>28</v>
      </c>
      <c r="C12" s="22" t="s">
        <v>27</v>
      </c>
      <c r="D12" s="20">
        <v>83914</v>
      </c>
      <c r="E12" s="20">
        <v>80733</v>
      </c>
      <c r="F12" s="20">
        <f>SUM(D12:E12)</f>
        <v>164647</v>
      </c>
      <c r="G12" s="47">
        <f>F12/$F$22*100</f>
        <v>8.1751200719364086</v>
      </c>
      <c r="H12" s="20">
        <v>55</v>
      </c>
      <c r="I12" s="20">
        <v>65</v>
      </c>
      <c r="J12" s="20">
        <f>SUM(H12:I12)</f>
        <v>120</v>
      </c>
      <c r="K12" s="19">
        <f>J12/$J$22*100</f>
        <v>3.4893864495492872</v>
      </c>
      <c r="L12" s="20">
        <v>37</v>
      </c>
      <c r="M12" s="20">
        <v>28</v>
      </c>
      <c r="N12" s="20">
        <f>SUM(L12:M12)</f>
        <v>65</v>
      </c>
      <c r="O12" s="19">
        <f>N12/$N$22*100</f>
        <v>4.5903954802259888</v>
      </c>
    </row>
    <row r="13" spans="1:15" ht="15" customHeight="1" x14ac:dyDescent="0.25">
      <c r="A13" s="24" t="s">
        <v>26</v>
      </c>
      <c r="B13" s="23" t="s">
        <v>25</v>
      </c>
      <c r="C13" s="22" t="s">
        <v>24</v>
      </c>
      <c r="D13" s="20">
        <v>93682</v>
      </c>
      <c r="E13" s="20">
        <v>91551</v>
      </c>
      <c r="F13" s="20">
        <f>SUM(D13:E13)</f>
        <v>185233</v>
      </c>
      <c r="G13" s="47">
        <f>F13/$F$22*100</f>
        <v>9.1972645495210781</v>
      </c>
      <c r="H13" s="20">
        <v>615</v>
      </c>
      <c r="I13" s="20">
        <v>635</v>
      </c>
      <c r="J13" s="20">
        <f>SUM(H13:I13)</f>
        <v>1250</v>
      </c>
      <c r="K13" s="19">
        <f>J13/$J$22*100</f>
        <v>36.347775516138412</v>
      </c>
      <c r="L13" s="20">
        <v>201</v>
      </c>
      <c r="M13" s="20">
        <v>228</v>
      </c>
      <c r="N13" s="20">
        <f>SUM(L13:M13)</f>
        <v>429</v>
      </c>
      <c r="O13" s="19">
        <f>N13/$N$22*100</f>
        <v>30.29661016949153</v>
      </c>
    </row>
    <row r="14" spans="1:15" ht="15" customHeight="1" x14ac:dyDescent="0.25">
      <c r="A14" s="24" t="s">
        <v>23</v>
      </c>
      <c r="B14" s="23" t="s">
        <v>22</v>
      </c>
      <c r="C14" s="22" t="s">
        <v>21</v>
      </c>
      <c r="D14" s="20">
        <v>44385</v>
      </c>
      <c r="E14" s="20">
        <v>43604</v>
      </c>
      <c r="F14" s="20">
        <f>SUM(D14:E14)</f>
        <v>87989</v>
      </c>
      <c r="G14" s="47">
        <f>F14/$F$22*100</f>
        <v>4.3688657552801615</v>
      </c>
      <c r="H14" s="20">
        <v>12</v>
      </c>
      <c r="I14" s="20">
        <v>7</v>
      </c>
      <c r="J14" s="20">
        <f>SUM(H14:I14)</f>
        <v>19</v>
      </c>
      <c r="K14" s="19">
        <f>J14/$J$22*100</f>
        <v>0.55248618784530379</v>
      </c>
      <c r="L14" s="20">
        <v>1</v>
      </c>
      <c r="M14" s="20">
        <v>0</v>
      </c>
      <c r="N14" s="20">
        <f>SUM(L14:M14)</f>
        <v>1</v>
      </c>
      <c r="O14" s="19">
        <f>N14/$N$22*100</f>
        <v>7.0621468926553674E-2</v>
      </c>
    </row>
    <row r="15" spans="1:15" ht="15" customHeight="1" x14ac:dyDescent="0.25">
      <c r="A15" s="24" t="s">
        <v>20</v>
      </c>
      <c r="B15" s="23" t="s">
        <v>19</v>
      </c>
      <c r="C15" s="22" t="s">
        <v>18</v>
      </c>
      <c r="D15" s="20">
        <v>34150</v>
      </c>
      <c r="E15" s="20">
        <v>33571</v>
      </c>
      <c r="F15" s="20">
        <f>SUM(D15:E15)</f>
        <v>67721</v>
      </c>
      <c r="G15" s="47">
        <f>F15/$F$22*100</f>
        <v>3.3625107435398491</v>
      </c>
      <c r="H15" s="20">
        <v>202</v>
      </c>
      <c r="I15" s="20">
        <v>196</v>
      </c>
      <c r="J15" s="20">
        <f>SUM(H15:I15)</f>
        <v>398</v>
      </c>
      <c r="K15" s="19">
        <f>J15/$J$22*100</f>
        <v>11.57313172433847</v>
      </c>
      <c r="L15" s="20">
        <v>52</v>
      </c>
      <c r="M15" s="20">
        <v>45</v>
      </c>
      <c r="N15" s="20">
        <f>SUM(L15:M15)</f>
        <v>97</v>
      </c>
      <c r="O15" s="19">
        <f>N15/$N$22*100</f>
        <v>6.8502824858757059</v>
      </c>
    </row>
    <row r="16" spans="1:15" ht="15" customHeight="1" x14ac:dyDescent="0.25">
      <c r="A16" s="24" t="s">
        <v>17</v>
      </c>
      <c r="B16" s="23" t="s">
        <v>16</v>
      </c>
      <c r="C16" s="22" t="s">
        <v>15</v>
      </c>
      <c r="D16" s="20">
        <v>71105</v>
      </c>
      <c r="E16" s="20">
        <v>69255</v>
      </c>
      <c r="F16" s="20">
        <f>SUM(D16:E16)</f>
        <v>140360</v>
      </c>
      <c r="G16" s="47">
        <f>F16/$F$22*100</f>
        <v>6.9692120311757551</v>
      </c>
      <c r="H16" s="20">
        <v>95</v>
      </c>
      <c r="I16" s="20">
        <v>107</v>
      </c>
      <c r="J16" s="20">
        <f>SUM(H16:I16)</f>
        <v>202</v>
      </c>
      <c r="K16" s="19">
        <f>J16/$J$22*100</f>
        <v>5.8738005234079678</v>
      </c>
      <c r="L16" s="20">
        <v>18</v>
      </c>
      <c r="M16" s="20">
        <v>31</v>
      </c>
      <c r="N16" s="20">
        <f>SUM(L16:M16)</f>
        <v>49</v>
      </c>
      <c r="O16" s="19">
        <f>N16/$N$22*100</f>
        <v>3.4604519774011298</v>
      </c>
    </row>
    <row r="17" spans="1:23" ht="15" customHeight="1" x14ac:dyDescent="0.25">
      <c r="A17" s="24" t="s">
        <v>14</v>
      </c>
      <c r="B17" s="23" t="s">
        <v>13</v>
      </c>
      <c r="C17" s="22" t="s">
        <v>12</v>
      </c>
      <c r="D17" s="20">
        <v>54265</v>
      </c>
      <c r="E17" s="20">
        <v>52279</v>
      </c>
      <c r="F17" s="20">
        <f>SUM(D17:E17)</f>
        <v>106544</v>
      </c>
      <c r="G17" s="47">
        <f>F17/$F$22*100</f>
        <v>5.2901661915758726</v>
      </c>
      <c r="H17" s="20">
        <v>160</v>
      </c>
      <c r="I17" s="20">
        <v>175</v>
      </c>
      <c r="J17" s="20">
        <f>SUM(H17:I17)</f>
        <v>335</v>
      </c>
      <c r="K17" s="19">
        <f>J17/$J$22*100</f>
        <v>9.7412038383250952</v>
      </c>
      <c r="L17" s="20">
        <v>49</v>
      </c>
      <c r="M17" s="20">
        <v>65</v>
      </c>
      <c r="N17" s="20">
        <f>SUM(L17:M17)</f>
        <v>114</v>
      </c>
      <c r="O17" s="19">
        <f>N17/$N$22*100</f>
        <v>8.0508474576271176</v>
      </c>
    </row>
    <row r="18" spans="1:23" ht="15" customHeight="1" x14ac:dyDescent="0.25">
      <c r="A18" s="24" t="s">
        <v>11</v>
      </c>
      <c r="B18" s="23" t="s">
        <v>10</v>
      </c>
      <c r="C18" s="22" t="s">
        <v>9</v>
      </c>
      <c r="D18" s="20">
        <v>95115</v>
      </c>
      <c r="E18" s="20">
        <v>91259</v>
      </c>
      <c r="F18" s="20">
        <f>SUM(D18:E18)</f>
        <v>186374</v>
      </c>
      <c r="G18" s="47">
        <f>F18/$F$22*100</f>
        <v>9.2539179474091622</v>
      </c>
      <c r="H18" s="20">
        <v>104</v>
      </c>
      <c r="I18" s="20">
        <v>115</v>
      </c>
      <c r="J18" s="20">
        <f>SUM(H18:I18)</f>
        <v>219</v>
      </c>
      <c r="K18" s="19">
        <f>J18/$J$22*100</f>
        <v>6.3681302704274492</v>
      </c>
      <c r="L18" s="20">
        <v>39</v>
      </c>
      <c r="M18" s="20">
        <v>34</v>
      </c>
      <c r="N18" s="20">
        <f>SUM(L18:M18)</f>
        <v>73</v>
      </c>
      <c r="O18" s="19">
        <f>N18/$N$22*100</f>
        <v>5.1553672316384178</v>
      </c>
    </row>
    <row r="19" spans="1:23" ht="15" customHeight="1" x14ac:dyDescent="0.25">
      <c r="A19" s="24" t="s">
        <v>8</v>
      </c>
      <c r="B19" s="23" t="s">
        <v>7</v>
      </c>
      <c r="C19" s="22" t="s">
        <v>6</v>
      </c>
      <c r="D19" s="20">
        <v>80731</v>
      </c>
      <c r="E19" s="20">
        <v>79235</v>
      </c>
      <c r="F19" s="20">
        <f>SUM(D19:E19)</f>
        <v>159966</v>
      </c>
      <c r="G19" s="47">
        <f>F19/$F$22*100</f>
        <v>7.9426971486111482</v>
      </c>
      <c r="H19" s="20">
        <v>74</v>
      </c>
      <c r="I19" s="20">
        <v>71</v>
      </c>
      <c r="J19" s="20">
        <f>SUM(H19:I19)</f>
        <v>145</v>
      </c>
      <c r="K19" s="19">
        <f>J19/$J$22*100</f>
        <v>4.2163419598720564</v>
      </c>
      <c r="L19" s="20">
        <v>17</v>
      </c>
      <c r="M19" s="20">
        <v>17</v>
      </c>
      <c r="N19" s="20">
        <f>SUM(L19:M19)</f>
        <v>34</v>
      </c>
      <c r="O19" s="19">
        <f>N19/$N$22*100</f>
        <v>2.4011299435028248</v>
      </c>
    </row>
    <row r="20" spans="1:23" ht="15" customHeight="1" x14ac:dyDescent="0.25">
      <c r="A20" s="24" t="s">
        <v>5</v>
      </c>
      <c r="B20" s="23" t="s">
        <v>4</v>
      </c>
      <c r="C20" s="22" t="s">
        <v>3</v>
      </c>
      <c r="D20" s="20">
        <v>74692</v>
      </c>
      <c r="E20" s="20">
        <v>72779</v>
      </c>
      <c r="F20" s="20">
        <f>SUM(D20:E20)</f>
        <v>147471</v>
      </c>
      <c r="G20" s="47">
        <f>F20/$F$22*100</f>
        <v>7.3222903067078917</v>
      </c>
      <c r="H20" s="20">
        <v>51</v>
      </c>
      <c r="I20" s="20">
        <v>56</v>
      </c>
      <c r="J20" s="20">
        <f>SUM(H20:I20)</f>
        <v>107</v>
      </c>
      <c r="K20" s="19">
        <f>J20/$J$22*100</f>
        <v>3.1113695841814479</v>
      </c>
      <c r="L20" s="20">
        <v>28</v>
      </c>
      <c r="M20" s="20">
        <v>24</v>
      </c>
      <c r="N20" s="20">
        <f>SUM(L20:M20)</f>
        <v>52</v>
      </c>
      <c r="O20" s="19">
        <f>N20/$N$22*100</f>
        <v>3.6723163841807911</v>
      </c>
    </row>
    <row r="21" spans="1:23" ht="15" customHeight="1" x14ac:dyDescent="0.25">
      <c r="A21" s="24" t="s">
        <v>2</v>
      </c>
      <c r="B21" s="23" t="s">
        <v>1</v>
      </c>
      <c r="C21" s="22" t="s">
        <v>0</v>
      </c>
      <c r="D21" s="20">
        <v>65812</v>
      </c>
      <c r="E21" s="20">
        <v>65281</v>
      </c>
      <c r="F21" s="20">
        <f>SUM(D21:E21)</f>
        <v>131093</v>
      </c>
      <c r="G21" s="47">
        <f>F21/$F$22*100</f>
        <v>6.5090831633152115</v>
      </c>
      <c r="H21" s="20">
        <v>17</v>
      </c>
      <c r="I21" s="20">
        <v>18</v>
      </c>
      <c r="J21" s="20">
        <f>SUM(H21:I21)</f>
        <v>35</v>
      </c>
      <c r="K21" s="19">
        <f>J21/$J$22*100</f>
        <v>1.0177377144518756</v>
      </c>
      <c r="L21" s="20">
        <v>7</v>
      </c>
      <c r="M21" s="20">
        <v>9</v>
      </c>
      <c r="N21" s="20">
        <f>SUM(L21:M21)</f>
        <v>16</v>
      </c>
      <c r="O21" s="19">
        <f>N21/$N$22*100</f>
        <v>1.1299435028248588</v>
      </c>
    </row>
    <row r="22" spans="1:23" ht="15" customHeight="1" thickBot="1" x14ac:dyDescent="0.3">
      <c r="A22" s="14">
        <v>2022</v>
      </c>
      <c r="B22" s="13"/>
      <c r="C22" s="12"/>
      <c r="D22" s="3">
        <f>SUM(D5:D21)</f>
        <v>1022028</v>
      </c>
      <c r="E22" s="3">
        <f>SUM(E5:E21)</f>
        <v>991973</v>
      </c>
      <c r="F22" s="3">
        <f>SUM(F5:F21)</f>
        <v>2014001</v>
      </c>
      <c r="G22" s="46">
        <f>F22/H76*100</f>
        <v>99.739805027101582</v>
      </c>
      <c r="H22" s="3">
        <f>SUM(H5:H21)</f>
        <v>1662</v>
      </c>
      <c r="I22" s="3">
        <f>SUM(I5:I21)</f>
        <v>1777</v>
      </c>
      <c r="J22" s="3">
        <f>SUM(J5:J21)</f>
        <v>3439</v>
      </c>
      <c r="K22" s="46">
        <f>J22/H76*100</f>
        <v>0.17031033722833419</v>
      </c>
      <c r="L22" s="3">
        <f>SUM(L5:L21)</f>
        <v>700</v>
      </c>
      <c r="M22" s="3">
        <f>SUM(M5:M21)</f>
        <v>716</v>
      </c>
      <c r="N22" s="3">
        <f>SUM(N5:N21)</f>
        <v>1416</v>
      </c>
      <c r="O22" s="46">
        <f>N22/H76*100</f>
        <v>7.0124872787240847E-2</v>
      </c>
      <c r="P22" s="8"/>
      <c r="Q22" s="8"/>
      <c r="R22" s="8"/>
      <c r="S22" s="8"/>
      <c r="T22" s="8"/>
      <c r="U22" s="8"/>
      <c r="V22" s="8"/>
      <c r="W22" s="8"/>
    </row>
    <row r="23" spans="1:23" ht="15" customHeight="1" thickBot="1" x14ac:dyDescent="0.3">
      <c r="A23" s="17">
        <v>2021</v>
      </c>
      <c r="B23" s="16"/>
      <c r="C23" s="15"/>
      <c r="D23" s="3">
        <v>1013242</v>
      </c>
      <c r="E23" s="3">
        <v>983113</v>
      </c>
      <c r="F23" s="3">
        <f>D23+E23</f>
        <v>1996355</v>
      </c>
      <c r="G23" s="45">
        <f>F23/H77*100</f>
        <v>99.73531875904564</v>
      </c>
      <c r="H23" s="3">
        <v>1680</v>
      </c>
      <c r="I23" s="35">
        <v>1785</v>
      </c>
      <c r="J23" s="3">
        <f>H23+I23</f>
        <v>3465</v>
      </c>
      <c r="K23" s="44">
        <f>J23/H77*100</f>
        <v>0.17310692712473141</v>
      </c>
      <c r="L23" s="3">
        <v>697</v>
      </c>
      <c r="M23" s="35">
        <v>721</v>
      </c>
      <c r="N23" s="3">
        <f>L23+M23</f>
        <v>1418</v>
      </c>
      <c r="O23" s="44">
        <f>N23/H77*100</f>
        <v>7.084144954195358E-2</v>
      </c>
      <c r="P23" s="8"/>
      <c r="Q23" s="8"/>
      <c r="R23" s="8"/>
      <c r="S23" s="8"/>
      <c r="T23" s="8"/>
      <c r="U23" s="8"/>
      <c r="V23" s="8"/>
      <c r="W23" s="8"/>
    </row>
    <row r="24" spans="1:23" ht="15" customHeight="1" thickBot="1" x14ac:dyDescent="0.3">
      <c r="A24" s="14">
        <v>2020</v>
      </c>
      <c r="B24" s="13"/>
      <c r="C24" s="12"/>
      <c r="D24" s="3">
        <v>995999</v>
      </c>
      <c r="E24" s="3">
        <v>965069</v>
      </c>
      <c r="F24" s="3">
        <f>D24+E24</f>
        <v>1961068</v>
      </c>
      <c r="G24" s="45">
        <f>F24/H78*100</f>
        <v>99.729605341782005</v>
      </c>
      <c r="H24" s="3">
        <v>1677</v>
      </c>
      <c r="I24" s="35">
        <v>1781</v>
      </c>
      <c r="J24" s="3">
        <f>H24+I24</f>
        <v>3458</v>
      </c>
      <c r="K24" s="44">
        <f>J24/H78*100</f>
        <v>0.17585569458676709</v>
      </c>
      <c r="L24" s="3">
        <v>706</v>
      </c>
      <c r="M24" s="35">
        <v>724</v>
      </c>
      <c r="N24" s="3">
        <f>L24+M24</f>
        <v>1430</v>
      </c>
      <c r="O24" s="44">
        <f>N24/H78*100</f>
        <v>7.2722279716332258E-2</v>
      </c>
      <c r="P24" s="8"/>
      <c r="Q24" s="8"/>
      <c r="R24" s="8"/>
      <c r="S24" s="8"/>
      <c r="T24" s="8"/>
      <c r="U24" s="8"/>
      <c r="V24" s="8"/>
      <c r="W24" s="8"/>
    </row>
    <row r="25" spans="1:23" ht="15" customHeight="1" thickBot="1" x14ac:dyDescent="0.3">
      <c r="A25" s="17">
        <v>2019</v>
      </c>
      <c r="B25" s="16"/>
      <c r="C25" s="15"/>
      <c r="D25" s="3">
        <v>977570</v>
      </c>
      <c r="E25" s="3">
        <v>942429</v>
      </c>
      <c r="F25" s="3">
        <f>D25+E25</f>
        <v>1919999</v>
      </c>
      <c r="G25" s="45">
        <f>F25/H79*100</f>
        <v>99.718917155869576</v>
      </c>
      <c r="H25" s="3">
        <v>1690</v>
      </c>
      <c r="I25" s="35">
        <v>1754</v>
      </c>
      <c r="J25" s="3">
        <f>H25+I25</f>
        <v>3444</v>
      </c>
      <c r="K25" s="44">
        <f>J25/H79*100</f>
        <v>0.17887090081026857</v>
      </c>
      <c r="L25" s="3">
        <v>712</v>
      </c>
      <c r="M25" s="35">
        <v>728</v>
      </c>
      <c r="N25" s="3">
        <f>L25+M25</f>
        <v>1440</v>
      </c>
      <c r="O25" s="44">
        <f>N25/H79*100</f>
        <v>7.478922681962448E-2</v>
      </c>
      <c r="P25" s="8"/>
      <c r="Q25" s="8"/>
      <c r="R25" s="8"/>
      <c r="S25" s="8"/>
      <c r="T25" s="8"/>
      <c r="U25" s="8"/>
      <c r="V25" s="8"/>
      <c r="W25" s="8"/>
    </row>
    <row r="26" spans="1:23" ht="15" customHeight="1" thickBot="1" x14ac:dyDescent="0.3">
      <c r="A26" s="14">
        <v>2018</v>
      </c>
      <c r="B26" s="13"/>
      <c r="C26" s="12"/>
      <c r="D26" s="3">
        <v>969817</v>
      </c>
      <c r="E26" s="3">
        <v>933024</v>
      </c>
      <c r="F26" s="3">
        <f>D26+E26</f>
        <v>1902841</v>
      </c>
      <c r="G26" s="44">
        <f>F26/H80*100</f>
        <v>99.709962816551879</v>
      </c>
      <c r="H26" s="3">
        <v>1706</v>
      </c>
      <c r="I26" s="35">
        <v>1780</v>
      </c>
      <c r="J26" s="3">
        <f>H26+I26</f>
        <v>3486</v>
      </c>
      <c r="K26" s="44">
        <f>J26/H80*100</f>
        <v>0.18266840496841294</v>
      </c>
      <c r="L26" s="3">
        <v>696</v>
      </c>
      <c r="M26" s="35">
        <v>730</v>
      </c>
      <c r="N26" s="3">
        <f>L26+M26</f>
        <v>1426</v>
      </c>
      <c r="O26" s="44">
        <f>N26/H80*100</f>
        <v>7.4723220162064494E-2</v>
      </c>
      <c r="P26" s="8"/>
      <c r="Q26" s="8"/>
      <c r="R26" s="8"/>
      <c r="S26" s="8"/>
      <c r="T26" s="8"/>
      <c r="U26" s="8"/>
      <c r="V26" s="8"/>
      <c r="W26" s="8"/>
    </row>
    <row r="27" spans="1:23" ht="15" customHeight="1" x14ac:dyDescent="0.25">
      <c r="A27" s="43"/>
      <c r="B27" s="42"/>
      <c r="C27" s="42"/>
      <c r="D27" s="41"/>
      <c r="E27" s="41"/>
      <c r="F27" s="41"/>
      <c r="G27" s="40"/>
      <c r="H27" s="41"/>
      <c r="I27" s="41"/>
      <c r="J27" s="41"/>
      <c r="K27" s="40"/>
      <c r="L27" s="41"/>
      <c r="M27" s="41"/>
      <c r="N27" s="41"/>
      <c r="O27" s="40"/>
    </row>
    <row r="28" spans="1:23" ht="27.75" customHeight="1" x14ac:dyDescent="0.25">
      <c r="A28" s="39" t="s">
        <v>59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23" ht="15" customHeight="1" x14ac:dyDescent="0.25">
      <c r="A29" s="3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/>
    </row>
    <row r="30" spans="1:23" ht="15" customHeight="1" x14ac:dyDescent="0.25">
      <c r="A30" s="31" t="s">
        <v>57</v>
      </c>
      <c r="B30" s="30" t="s">
        <v>52</v>
      </c>
      <c r="C30" s="29"/>
      <c r="D30" s="28" t="s">
        <v>62</v>
      </c>
      <c r="E30" s="6"/>
      <c r="F30" s="6"/>
      <c r="G30" s="5"/>
      <c r="H30" s="28" t="s">
        <v>61</v>
      </c>
      <c r="I30" s="6"/>
      <c r="J30" s="6"/>
      <c r="K30" s="5"/>
      <c r="L30" s="28" t="s">
        <v>60</v>
      </c>
      <c r="M30" s="6"/>
      <c r="N30" s="6"/>
      <c r="O30" s="5"/>
    </row>
    <row r="31" spans="1:23" ht="15" customHeight="1" x14ac:dyDescent="0.25">
      <c r="A31" s="27"/>
      <c r="B31" s="26"/>
      <c r="C31" s="25"/>
      <c r="D31" s="23" t="s">
        <v>55</v>
      </c>
      <c r="E31" s="23" t="s">
        <v>54</v>
      </c>
      <c r="F31" s="23" t="s">
        <v>53</v>
      </c>
      <c r="G31" s="23" t="s">
        <v>51</v>
      </c>
      <c r="H31" s="23" t="s">
        <v>55</v>
      </c>
      <c r="I31" s="23" t="s">
        <v>54</v>
      </c>
      <c r="J31" s="23" t="s">
        <v>53</v>
      </c>
      <c r="K31" s="23" t="s">
        <v>51</v>
      </c>
      <c r="L31" s="23" t="s">
        <v>55</v>
      </c>
      <c r="M31" s="23" t="s">
        <v>54</v>
      </c>
      <c r="N31" s="23" t="s">
        <v>53</v>
      </c>
      <c r="O31" s="23" t="s">
        <v>51</v>
      </c>
    </row>
    <row r="32" spans="1:23" ht="15" customHeight="1" x14ac:dyDescent="0.25">
      <c r="A32" s="24" t="s">
        <v>50</v>
      </c>
      <c r="B32" s="23" t="s">
        <v>49</v>
      </c>
      <c r="C32" s="22" t="s">
        <v>48</v>
      </c>
      <c r="D32" s="20">
        <v>0</v>
      </c>
      <c r="E32" s="20">
        <v>0</v>
      </c>
      <c r="F32" s="20">
        <f>SUM(D32:E32)</f>
        <v>0</v>
      </c>
      <c r="G32" s="19">
        <f>F32/$F$49*100</f>
        <v>0</v>
      </c>
      <c r="H32" s="20">
        <v>0</v>
      </c>
      <c r="I32" s="20">
        <v>0</v>
      </c>
      <c r="J32" s="20">
        <f>SUM(H32:I32)</f>
        <v>0</v>
      </c>
      <c r="K32" s="19">
        <f>J32/$J$49*100</f>
        <v>0</v>
      </c>
      <c r="L32" s="20">
        <v>0</v>
      </c>
      <c r="M32" s="20">
        <v>0</v>
      </c>
      <c r="N32" s="20">
        <f>SUM(L32:M32)</f>
        <v>0</v>
      </c>
      <c r="O32" s="19">
        <f>N32/$N$49*100</f>
        <v>0</v>
      </c>
    </row>
    <row r="33" spans="1:15" ht="15" customHeight="1" x14ac:dyDescent="0.25">
      <c r="A33" s="24" t="s">
        <v>47</v>
      </c>
      <c r="B33" s="23" t="s">
        <v>46</v>
      </c>
      <c r="C33" s="22" t="s">
        <v>45</v>
      </c>
      <c r="D33" s="20">
        <v>0</v>
      </c>
      <c r="E33" s="20">
        <v>0</v>
      </c>
      <c r="F33" s="20">
        <f>SUM(D33:E33)</f>
        <v>0</v>
      </c>
      <c r="G33" s="19">
        <f>F33/$F$49*100</f>
        <v>0</v>
      </c>
      <c r="H33" s="20">
        <v>0</v>
      </c>
      <c r="I33" s="20">
        <v>0</v>
      </c>
      <c r="J33" s="20">
        <f>SUM(H33:I33)</f>
        <v>0</v>
      </c>
      <c r="K33" s="19">
        <f>J33/$J$49*100</f>
        <v>0</v>
      </c>
      <c r="L33" s="20">
        <v>1</v>
      </c>
      <c r="M33" s="20">
        <v>1</v>
      </c>
      <c r="N33" s="20">
        <f>SUM(L33:M33)</f>
        <v>2</v>
      </c>
      <c r="O33" s="19">
        <f>N33/$N$49*100</f>
        <v>2.7777777777777777</v>
      </c>
    </row>
    <row r="34" spans="1:15" ht="15" customHeight="1" x14ac:dyDescent="0.25">
      <c r="A34" s="24" t="s">
        <v>44</v>
      </c>
      <c r="B34" s="23" t="s">
        <v>43</v>
      </c>
      <c r="C34" s="22" t="s">
        <v>42</v>
      </c>
      <c r="D34" s="20">
        <v>0</v>
      </c>
      <c r="E34" s="20">
        <v>0</v>
      </c>
      <c r="F34" s="20">
        <f>SUM(D34:E34)</f>
        <v>0</v>
      </c>
      <c r="G34" s="19">
        <f>F34/$F$49*100</f>
        <v>0</v>
      </c>
      <c r="H34" s="20">
        <v>8</v>
      </c>
      <c r="I34" s="20">
        <v>6</v>
      </c>
      <c r="J34" s="20">
        <f>SUM(H34:I34)</f>
        <v>14</v>
      </c>
      <c r="K34" s="19">
        <f>J34/$J$49*100</f>
        <v>6.2222222222222223</v>
      </c>
      <c r="L34" s="20">
        <v>0</v>
      </c>
      <c r="M34" s="20">
        <v>0</v>
      </c>
      <c r="N34" s="20">
        <f>SUM(L34:M34)</f>
        <v>0</v>
      </c>
      <c r="O34" s="19">
        <f>N34/$N$49*100</f>
        <v>0</v>
      </c>
    </row>
    <row r="35" spans="1:15" ht="15" customHeight="1" x14ac:dyDescent="0.25">
      <c r="A35" s="24" t="s">
        <v>41</v>
      </c>
      <c r="B35" s="23" t="s">
        <v>40</v>
      </c>
      <c r="C35" s="22" t="s">
        <v>39</v>
      </c>
      <c r="D35" s="20">
        <v>0</v>
      </c>
      <c r="E35" s="20">
        <v>1</v>
      </c>
      <c r="F35" s="20">
        <f>SUM(D35:E35)</f>
        <v>1</v>
      </c>
      <c r="G35" s="19">
        <f>F35/$F$49*100</f>
        <v>5.5555555555555554</v>
      </c>
      <c r="H35" s="20">
        <v>0</v>
      </c>
      <c r="I35" s="20">
        <v>0</v>
      </c>
      <c r="J35" s="20">
        <f>SUM(H35:I35)</f>
        <v>0</v>
      </c>
      <c r="K35" s="19">
        <f>J35/$J$49*100</f>
        <v>0</v>
      </c>
      <c r="L35" s="20">
        <v>0</v>
      </c>
      <c r="M35" s="20">
        <v>0</v>
      </c>
      <c r="N35" s="20">
        <f>SUM(L35:M35)</f>
        <v>0</v>
      </c>
      <c r="O35" s="19">
        <f>N35/$N$49*100</f>
        <v>0</v>
      </c>
    </row>
    <row r="36" spans="1:15" ht="15" customHeight="1" x14ac:dyDescent="0.25">
      <c r="A36" s="24" t="s">
        <v>38</v>
      </c>
      <c r="B36" s="23" t="s">
        <v>37</v>
      </c>
      <c r="C36" s="22" t="s">
        <v>36</v>
      </c>
      <c r="D36" s="20">
        <v>0</v>
      </c>
      <c r="E36" s="20">
        <v>0</v>
      </c>
      <c r="F36" s="20">
        <f>SUM(D36:E36)</f>
        <v>0</v>
      </c>
      <c r="G36" s="19">
        <f>F36/$F$49*100</f>
        <v>0</v>
      </c>
      <c r="H36" s="20">
        <v>0</v>
      </c>
      <c r="I36" s="20">
        <v>0</v>
      </c>
      <c r="J36" s="20">
        <f>SUM(H36:I36)</f>
        <v>0</v>
      </c>
      <c r="K36" s="19">
        <f>J36/$J$49*100</f>
        <v>0</v>
      </c>
      <c r="L36" s="20">
        <v>0</v>
      </c>
      <c r="M36" s="20">
        <v>0</v>
      </c>
      <c r="N36" s="20">
        <f>SUM(L36:M36)</f>
        <v>0</v>
      </c>
      <c r="O36" s="19">
        <f>N36/$N$49*100</f>
        <v>0</v>
      </c>
    </row>
    <row r="37" spans="1:15" ht="15" customHeight="1" x14ac:dyDescent="0.25">
      <c r="A37" s="24" t="s">
        <v>35</v>
      </c>
      <c r="B37" s="23" t="s">
        <v>34</v>
      </c>
      <c r="C37" s="22" t="s">
        <v>33</v>
      </c>
      <c r="D37" s="20">
        <v>0</v>
      </c>
      <c r="E37" s="20">
        <v>0</v>
      </c>
      <c r="F37" s="20">
        <f>SUM(D37:E37)</f>
        <v>0</v>
      </c>
      <c r="G37" s="19">
        <f>F37/$F$49*100</f>
        <v>0</v>
      </c>
      <c r="H37" s="20">
        <v>0</v>
      </c>
      <c r="I37" s="20">
        <v>1</v>
      </c>
      <c r="J37" s="20">
        <f>SUM(H37:I37)</f>
        <v>1</v>
      </c>
      <c r="K37" s="19">
        <f>J37/$J$49*100</f>
        <v>0.44444444444444442</v>
      </c>
      <c r="L37" s="20">
        <v>0</v>
      </c>
      <c r="M37" s="20">
        <v>0</v>
      </c>
      <c r="N37" s="20">
        <f>SUM(L37:M37)</f>
        <v>0</v>
      </c>
      <c r="O37" s="19">
        <f>N37/$N$49*100</f>
        <v>0</v>
      </c>
    </row>
    <row r="38" spans="1:15" ht="15" customHeight="1" x14ac:dyDescent="0.25">
      <c r="A38" s="24" t="s">
        <v>32</v>
      </c>
      <c r="B38" s="23" t="s">
        <v>31</v>
      </c>
      <c r="C38" s="22" t="s">
        <v>30</v>
      </c>
      <c r="D38" s="20">
        <v>1</v>
      </c>
      <c r="E38" s="20">
        <v>1</v>
      </c>
      <c r="F38" s="20">
        <f>SUM(D38:E38)</f>
        <v>2</v>
      </c>
      <c r="G38" s="19">
        <f>F38/$F$49*100</f>
        <v>11.111111111111111</v>
      </c>
      <c r="H38" s="20">
        <v>14</v>
      </c>
      <c r="I38" s="20">
        <v>19</v>
      </c>
      <c r="J38" s="20">
        <f>SUM(H38:I38)</f>
        <v>33</v>
      </c>
      <c r="K38" s="19">
        <f>J38/$J$49*100</f>
        <v>14.666666666666666</v>
      </c>
      <c r="L38" s="20">
        <v>10</v>
      </c>
      <c r="M38" s="20">
        <v>4</v>
      </c>
      <c r="N38" s="20">
        <f>SUM(L38:M38)</f>
        <v>14</v>
      </c>
      <c r="O38" s="19">
        <f>N38/$N$49*100</f>
        <v>19.444444444444446</v>
      </c>
    </row>
    <row r="39" spans="1:15" ht="15" customHeight="1" x14ac:dyDescent="0.25">
      <c r="A39" s="24" t="s">
        <v>29</v>
      </c>
      <c r="B39" s="23" t="s">
        <v>28</v>
      </c>
      <c r="C39" s="22" t="s">
        <v>27</v>
      </c>
      <c r="D39" s="20">
        <v>0</v>
      </c>
      <c r="E39" s="20">
        <v>0</v>
      </c>
      <c r="F39" s="20">
        <f>SUM(D39:E39)</f>
        <v>0</v>
      </c>
      <c r="G39" s="19">
        <f>F39/$F$49*100</f>
        <v>0</v>
      </c>
      <c r="H39" s="20">
        <v>9</v>
      </c>
      <c r="I39" s="20">
        <v>6</v>
      </c>
      <c r="J39" s="20">
        <f>SUM(H39:I39)</f>
        <v>15</v>
      </c>
      <c r="K39" s="19">
        <f>J39/$J$49*100</f>
        <v>6.666666666666667</v>
      </c>
      <c r="L39" s="20">
        <v>2</v>
      </c>
      <c r="M39" s="20">
        <v>0</v>
      </c>
      <c r="N39" s="20">
        <f>SUM(L39:M39)</f>
        <v>2</v>
      </c>
      <c r="O39" s="19">
        <f>N39/$N$49*100</f>
        <v>2.7777777777777777</v>
      </c>
    </row>
    <row r="40" spans="1:15" ht="15" customHeight="1" x14ac:dyDescent="0.25">
      <c r="A40" s="24" t="s">
        <v>26</v>
      </c>
      <c r="B40" s="23" t="s">
        <v>25</v>
      </c>
      <c r="C40" s="22" t="s">
        <v>24</v>
      </c>
      <c r="D40" s="20">
        <v>4</v>
      </c>
      <c r="E40" s="20">
        <v>5</v>
      </c>
      <c r="F40" s="20">
        <f>SUM(D40:E40)</f>
        <v>9</v>
      </c>
      <c r="G40" s="19">
        <f>F40/$F$49*100</f>
        <v>50</v>
      </c>
      <c r="H40" s="20">
        <v>22</v>
      </c>
      <c r="I40" s="20">
        <v>21</v>
      </c>
      <c r="J40" s="20">
        <f>SUM(H40:I40)</f>
        <v>43</v>
      </c>
      <c r="K40" s="19">
        <f>J40/$J$49*100</f>
        <v>19.111111111111111</v>
      </c>
      <c r="L40" s="20">
        <v>14</v>
      </c>
      <c r="M40" s="20">
        <v>8</v>
      </c>
      <c r="N40" s="20">
        <f>SUM(L40:M40)</f>
        <v>22</v>
      </c>
      <c r="O40" s="19">
        <f>N40/$N$49*100</f>
        <v>30.555555555555557</v>
      </c>
    </row>
    <row r="41" spans="1:15" ht="15" customHeight="1" x14ac:dyDescent="0.25">
      <c r="A41" s="24" t="s">
        <v>23</v>
      </c>
      <c r="B41" s="23" t="s">
        <v>22</v>
      </c>
      <c r="C41" s="22" t="s">
        <v>21</v>
      </c>
      <c r="D41" s="20">
        <v>0</v>
      </c>
      <c r="E41" s="20">
        <v>0</v>
      </c>
      <c r="F41" s="20">
        <f>SUM(D41:E41)</f>
        <v>0</v>
      </c>
      <c r="G41" s="19">
        <f>F41/$F$49*100</f>
        <v>0</v>
      </c>
      <c r="H41" s="20">
        <v>2</v>
      </c>
      <c r="I41" s="20">
        <v>2</v>
      </c>
      <c r="J41" s="20">
        <f>SUM(H41:I41)</f>
        <v>4</v>
      </c>
      <c r="K41" s="19">
        <f>J41/$J$49*100</f>
        <v>1.7777777777777777</v>
      </c>
      <c r="L41" s="20">
        <v>0</v>
      </c>
      <c r="M41" s="20">
        <v>0</v>
      </c>
      <c r="N41" s="20">
        <f>SUM(L41:M41)</f>
        <v>0</v>
      </c>
      <c r="O41" s="19">
        <f>N41/$N$49*100</f>
        <v>0</v>
      </c>
    </row>
    <row r="42" spans="1:15" ht="15" customHeight="1" x14ac:dyDescent="0.25">
      <c r="A42" s="24" t="s">
        <v>20</v>
      </c>
      <c r="B42" s="23" t="s">
        <v>19</v>
      </c>
      <c r="C42" s="22" t="s">
        <v>18</v>
      </c>
      <c r="D42" s="20">
        <v>1</v>
      </c>
      <c r="E42" s="20">
        <v>1</v>
      </c>
      <c r="F42" s="20">
        <f>SUM(D42:E42)</f>
        <v>2</v>
      </c>
      <c r="G42" s="19">
        <f>F42/$F$49*100</f>
        <v>11.111111111111111</v>
      </c>
      <c r="H42" s="20">
        <v>8</v>
      </c>
      <c r="I42" s="20">
        <v>7</v>
      </c>
      <c r="J42" s="20">
        <f>SUM(H42:I42)</f>
        <v>15</v>
      </c>
      <c r="K42" s="19">
        <f>J42/$J$49*100</f>
        <v>6.666666666666667</v>
      </c>
      <c r="L42" s="20">
        <v>0</v>
      </c>
      <c r="M42" s="20">
        <v>1</v>
      </c>
      <c r="N42" s="20">
        <f>SUM(L42:M42)</f>
        <v>1</v>
      </c>
      <c r="O42" s="19">
        <f>N42/$N$49*100</f>
        <v>1.3888888888888888</v>
      </c>
    </row>
    <row r="43" spans="1:15" ht="15" customHeight="1" x14ac:dyDescent="0.25">
      <c r="A43" s="24" t="s">
        <v>17</v>
      </c>
      <c r="B43" s="23" t="s">
        <v>16</v>
      </c>
      <c r="C43" s="22" t="s">
        <v>15</v>
      </c>
      <c r="D43" s="20">
        <v>0</v>
      </c>
      <c r="E43" s="20">
        <v>0</v>
      </c>
      <c r="F43" s="20">
        <f>SUM(D43:E43)</f>
        <v>0</v>
      </c>
      <c r="G43" s="19">
        <f>F43/$F$49*100</f>
        <v>0</v>
      </c>
      <c r="H43" s="20">
        <v>24</v>
      </c>
      <c r="I43" s="20">
        <v>19</v>
      </c>
      <c r="J43" s="20">
        <f>SUM(H43:I43)</f>
        <v>43</v>
      </c>
      <c r="K43" s="19">
        <f>J43/$J$49*100</f>
        <v>19.111111111111111</v>
      </c>
      <c r="L43" s="20">
        <v>1</v>
      </c>
      <c r="M43" s="20">
        <v>2</v>
      </c>
      <c r="N43" s="20">
        <f>SUM(L43:M43)</f>
        <v>3</v>
      </c>
      <c r="O43" s="19">
        <f>N43/$N$49*100</f>
        <v>4.1666666666666661</v>
      </c>
    </row>
    <row r="44" spans="1:15" ht="15" customHeight="1" x14ac:dyDescent="0.25">
      <c r="A44" s="24" t="s">
        <v>14</v>
      </c>
      <c r="B44" s="23" t="s">
        <v>13</v>
      </c>
      <c r="C44" s="22" t="s">
        <v>12</v>
      </c>
      <c r="D44" s="20">
        <v>1</v>
      </c>
      <c r="E44" s="20">
        <v>1</v>
      </c>
      <c r="F44" s="20">
        <f>SUM(D44:E44)</f>
        <v>2</v>
      </c>
      <c r="G44" s="19">
        <f>F44/$F$49*100</f>
        <v>11.111111111111111</v>
      </c>
      <c r="H44" s="20">
        <v>20</v>
      </c>
      <c r="I44" s="20">
        <v>16</v>
      </c>
      <c r="J44" s="20">
        <f>SUM(H44:I44)</f>
        <v>36</v>
      </c>
      <c r="K44" s="19">
        <f>J44/$J$49*100</f>
        <v>16</v>
      </c>
      <c r="L44" s="20">
        <v>1</v>
      </c>
      <c r="M44" s="20">
        <v>1</v>
      </c>
      <c r="N44" s="20">
        <f>SUM(L44:M44)</f>
        <v>2</v>
      </c>
      <c r="O44" s="19">
        <f>N44/$N$49*100</f>
        <v>2.7777777777777777</v>
      </c>
    </row>
    <row r="45" spans="1:15" ht="15" customHeight="1" x14ac:dyDescent="0.25">
      <c r="A45" s="24" t="s">
        <v>11</v>
      </c>
      <c r="B45" s="23" t="s">
        <v>10</v>
      </c>
      <c r="C45" s="22" t="s">
        <v>9</v>
      </c>
      <c r="D45" s="20">
        <v>2</v>
      </c>
      <c r="E45" s="20">
        <v>0</v>
      </c>
      <c r="F45" s="20">
        <f>SUM(D45:E45)</f>
        <v>2</v>
      </c>
      <c r="G45" s="19">
        <f>F45/$F$49*100</f>
        <v>11.111111111111111</v>
      </c>
      <c r="H45" s="20">
        <v>6</v>
      </c>
      <c r="I45" s="20">
        <v>3</v>
      </c>
      <c r="J45" s="20">
        <f>SUM(H45:I45)</f>
        <v>9</v>
      </c>
      <c r="K45" s="19">
        <f>J45/$J$49*100</f>
        <v>4</v>
      </c>
      <c r="L45" s="20">
        <v>1</v>
      </c>
      <c r="M45" s="20">
        <v>1</v>
      </c>
      <c r="N45" s="20">
        <f>SUM(L45:M45)</f>
        <v>2</v>
      </c>
      <c r="O45" s="19">
        <f>N45/$N$49*100</f>
        <v>2.7777777777777777</v>
      </c>
    </row>
    <row r="46" spans="1:15" ht="15" customHeight="1" x14ac:dyDescent="0.25">
      <c r="A46" s="24" t="s">
        <v>8</v>
      </c>
      <c r="B46" s="23" t="s">
        <v>7</v>
      </c>
      <c r="C46" s="22" t="s">
        <v>6</v>
      </c>
      <c r="D46" s="20">
        <v>0</v>
      </c>
      <c r="E46" s="20">
        <v>0</v>
      </c>
      <c r="F46" s="20">
        <f>SUM(D46:E46)</f>
        <v>0</v>
      </c>
      <c r="G46" s="19">
        <f>F46/$F$49*100</f>
        <v>0</v>
      </c>
      <c r="H46" s="20">
        <v>1</v>
      </c>
      <c r="I46" s="20">
        <v>0</v>
      </c>
      <c r="J46" s="20">
        <f>SUM(H46:I46)</f>
        <v>1</v>
      </c>
      <c r="K46" s="19">
        <f>J46/$J$49*100</f>
        <v>0.44444444444444442</v>
      </c>
      <c r="L46" s="20">
        <v>3</v>
      </c>
      <c r="M46" s="20">
        <v>2</v>
      </c>
      <c r="N46" s="20">
        <f>SUM(L46:M46)</f>
        <v>5</v>
      </c>
      <c r="O46" s="19">
        <f>N46/$N$49*100</f>
        <v>6.9444444444444446</v>
      </c>
    </row>
    <row r="47" spans="1:15" ht="15" customHeight="1" x14ac:dyDescent="0.25">
      <c r="A47" s="24" t="s">
        <v>5</v>
      </c>
      <c r="B47" s="23" t="s">
        <v>4</v>
      </c>
      <c r="C47" s="22" t="s">
        <v>3</v>
      </c>
      <c r="D47" s="20">
        <v>0</v>
      </c>
      <c r="E47" s="20">
        <v>0</v>
      </c>
      <c r="F47" s="20">
        <f>SUM(D47:E47)</f>
        <v>0</v>
      </c>
      <c r="G47" s="19">
        <f>F47/$F$49*100</f>
        <v>0</v>
      </c>
      <c r="H47" s="20">
        <v>2</v>
      </c>
      <c r="I47" s="20">
        <v>1</v>
      </c>
      <c r="J47" s="20">
        <f>SUM(H47:I47)</f>
        <v>3</v>
      </c>
      <c r="K47" s="19">
        <f>J47/$J$49*100</f>
        <v>1.3333333333333335</v>
      </c>
      <c r="L47" s="20">
        <v>0</v>
      </c>
      <c r="M47" s="20">
        <v>0</v>
      </c>
      <c r="N47" s="20">
        <f>SUM(L47:M47)</f>
        <v>0</v>
      </c>
      <c r="O47" s="19">
        <f>N47/$N$49*100</f>
        <v>0</v>
      </c>
    </row>
    <row r="48" spans="1:15" ht="15" customHeight="1" x14ac:dyDescent="0.25">
      <c r="A48" s="24" t="s">
        <v>2</v>
      </c>
      <c r="B48" s="23" t="s">
        <v>1</v>
      </c>
      <c r="C48" s="22" t="s">
        <v>0</v>
      </c>
      <c r="D48" s="20">
        <v>0</v>
      </c>
      <c r="E48" s="20">
        <v>0</v>
      </c>
      <c r="F48" s="20">
        <f>SUM(D48:E48)</f>
        <v>0</v>
      </c>
      <c r="G48" s="19">
        <f>F48/$F$49*100</f>
        <v>0</v>
      </c>
      <c r="H48" s="20">
        <v>4</v>
      </c>
      <c r="I48" s="20">
        <v>4</v>
      </c>
      <c r="J48" s="20">
        <f>SUM(H48:I48)</f>
        <v>8</v>
      </c>
      <c r="K48" s="19">
        <f>J48/$J$49*100</f>
        <v>3.5555555555555554</v>
      </c>
      <c r="L48" s="20">
        <v>6</v>
      </c>
      <c r="M48" s="20">
        <v>13</v>
      </c>
      <c r="N48" s="20">
        <f>SUM(L48:M48)</f>
        <v>19</v>
      </c>
      <c r="O48" s="19">
        <f>N48/$N$49*100</f>
        <v>26.388888888888889</v>
      </c>
    </row>
    <row r="49" spans="1:23" ht="15" customHeight="1" thickBot="1" x14ac:dyDescent="0.3">
      <c r="A49" s="14">
        <v>2022</v>
      </c>
      <c r="B49" s="13"/>
      <c r="C49" s="12"/>
      <c r="D49" s="3">
        <f>SUM(D32:D48)</f>
        <v>9</v>
      </c>
      <c r="E49" s="3">
        <f>SUM(E32:E48)</f>
        <v>9</v>
      </c>
      <c r="F49" s="3">
        <f>SUM(F32:F48)</f>
        <v>18</v>
      </c>
      <c r="G49" s="37">
        <f>F49/H76*100</f>
        <v>8.914178744140784E-4</v>
      </c>
      <c r="H49" s="3">
        <f>SUM(H32:H48)</f>
        <v>120</v>
      </c>
      <c r="I49" s="3">
        <f>SUM(I32:I48)</f>
        <v>105</v>
      </c>
      <c r="J49" s="3">
        <f>SUM(J32:J48)</f>
        <v>225</v>
      </c>
      <c r="K49" s="36">
        <f>J49/H76*100</f>
        <v>1.1142723430175982E-2</v>
      </c>
      <c r="L49" s="3">
        <f>SUM(L32:L48)</f>
        <v>39</v>
      </c>
      <c r="M49" s="3">
        <f>SUM(M32:M48)</f>
        <v>33</v>
      </c>
      <c r="N49" s="3">
        <f>SUM(N32:N48)</f>
        <v>72</v>
      </c>
      <c r="O49" s="11">
        <f>N49/H76*100</f>
        <v>3.5656714976563136E-3</v>
      </c>
      <c r="P49" s="8"/>
      <c r="Q49" s="8"/>
      <c r="R49" s="8"/>
      <c r="S49" s="8"/>
      <c r="T49" s="8"/>
      <c r="U49" s="8"/>
      <c r="V49" s="8"/>
      <c r="W49" s="8"/>
    </row>
    <row r="50" spans="1:23" ht="15" customHeight="1" thickBot="1" x14ac:dyDescent="0.3">
      <c r="A50" s="17">
        <v>2021</v>
      </c>
      <c r="B50" s="16"/>
      <c r="C50" s="15"/>
      <c r="D50" s="3">
        <v>9</v>
      </c>
      <c r="E50" s="3">
        <v>8</v>
      </c>
      <c r="F50" s="3">
        <f>D50+E50</f>
        <v>17</v>
      </c>
      <c r="G50" s="37">
        <f>F50/H77*100</f>
        <v>8.4929805515741234E-4</v>
      </c>
      <c r="H50" s="3">
        <v>123</v>
      </c>
      <c r="I50" s="35">
        <v>109</v>
      </c>
      <c r="J50" s="3">
        <f>H50+I50</f>
        <v>232</v>
      </c>
      <c r="K50" s="36">
        <f>J50/H77*100</f>
        <v>1.1590420517442334E-2</v>
      </c>
      <c r="L50" s="3">
        <v>42</v>
      </c>
      <c r="M50" s="35">
        <v>37</v>
      </c>
      <c r="N50" s="3">
        <f>L50+M50</f>
        <v>79</v>
      </c>
      <c r="O50" s="11">
        <f>N50/H77*100</f>
        <v>3.9467380210256222E-3</v>
      </c>
      <c r="P50" s="8"/>
      <c r="Q50" s="8"/>
      <c r="R50" s="8"/>
      <c r="S50" s="8"/>
      <c r="T50" s="8"/>
      <c r="U50" s="8"/>
      <c r="V50" s="8"/>
      <c r="W50" s="8"/>
    </row>
    <row r="51" spans="1:23" ht="15" customHeight="1" thickBot="1" x14ac:dyDescent="0.3">
      <c r="A51" s="14">
        <v>2020</v>
      </c>
      <c r="B51" s="13"/>
      <c r="C51" s="12"/>
      <c r="D51" s="3">
        <v>9</v>
      </c>
      <c r="E51" s="3">
        <v>11</v>
      </c>
      <c r="F51" s="3">
        <f>D51+E51</f>
        <v>20</v>
      </c>
      <c r="G51" s="37">
        <f>F51/H78*100</f>
        <v>1.0170948212074441E-3</v>
      </c>
      <c r="H51" s="3">
        <v>123</v>
      </c>
      <c r="I51" s="35">
        <v>116</v>
      </c>
      <c r="J51" s="3">
        <f>H51+I51</f>
        <v>239</v>
      </c>
      <c r="K51" s="36">
        <f>J51/H78*100</f>
        <v>1.2154283113428957E-2</v>
      </c>
      <c r="L51" s="3">
        <v>46</v>
      </c>
      <c r="M51" s="35">
        <v>40</v>
      </c>
      <c r="N51" s="3">
        <f>L51+M51</f>
        <v>86</v>
      </c>
      <c r="O51" s="11">
        <f>N51/H78*100</f>
        <v>4.3735077311920102E-3</v>
      </c>
      <c r="P51" s="8"/>
      <c r="Q51" s="8"/>
      <c r="R51" s="8"/>
      <c r="S51" s="8"/>
      <c r="T51" s="8"/>
      <c r="U51" s="8"/>
      <c r="V51" s="8"/>
      <c r="W51" s="8"/>
    </row>
    <row r="52" spans="1:23" ht="15" customHeight="1" thickBot="1" x14ac:dyDescent="0.3">
      <c r="A52" s="17">
        <v>2019</v>
      </c>
      <c r="B52" s="16"/>
      <c r="C52" s="15"/>
      <c r="D52" s="3">
        <v>10</v>
      </c>
      <c r="E52" s="3">
        <v>10</v>
      </c>
      <c r="F52" s="3">
        <f>D52+E52</f>
        <v>20</v>
      </c>
      <c r="G52" s="37">
        <f>F52/H79*100</f>
        <v>1.0387392613836735E-3</v>
      </c>
      <c r="H52" s="3">
        <v>129</v>
      </c>
      <c r="I52" s="35">
        <v>122</v>
      </c>
      <c r="J52" s="3">
        <f>H52+I52</f>
        <v>251</v>
      </c>
      <c r="K52" s="36">
        <f>J52/H79*100</f>
        <v>1.3036177730365101E-2</v>
      </c>
      <c r="L52" s="3">
        <v>96</v>
      </c>
      <c r="M52" s="35">
        <v>74</v>
      </c>
      <c r="N52" s="3">
        <f>L52+M52</f>
        <v>170</v>
      </c>
      <c r="O52" s="11">
        <f>N52/H79*100</f>
        <v>8.829283721761224E-3</v>
      </c>
      <c r="P52" s="8"/>
      <c r="Q52" s="8"/>
      <c r="R52" s="8"/>
      <c r="S52" s="8"/>
      <c r="T52" s="8"/>
      <c r="U52" s="8"/>
      <c r="V52" s="8"/>
      <c r="W52" s="8"/>
    </row>
    <row r="53" spans="1:23" ht="15" customHeight="1" thickBot="1" x14ac:dyDescent="0.3">
      <c r="A53" s="14">
        <v>2018</v>
      </c>
      <c r="B53" s="13"/>
      <c r="C53" s="12"/>
      <c r="D53" s="3">
        <v>10</v>
      </c>
      <c r="E53" s="3">
        <v>11</v>
      </c>
      <c r="F53" s="3">
        <f>D53+E53</f>
        <v>21</v>
      </c>
      <c r="G53" s="37">
        <f>F53/H80*100</f>
        <v>1.1004120781229695E-3</v>
      </c>
      <c r="H53" s="3">
        <v>135</v>
      </c>
      <c r="I53" s="35">
        <v>121</v>
      </c>
      <c r="J53" s="3">
        <f>H53+I53</f>
        <v>256</v>
      </c>
      <c r="K53" s="36">
        <f>J53/H80*100</f>
        <v>1.3414547238070484E-2</v>
      </c>
      <c r="L53" s="3">
        <v>156</v>
      </c>
      <c r="M53" s="35">
        <v>126</v>
      </c>
      <c r="N53" s="3">
        <f>L53+M53</f>
        <v>282</v>
      </c>
      <c r="O53" s="11">
        <f>N53/H80*100</f>
        <v>1.4776962191937018E-2</v>
      </c>
      <c r="P53" s="8"/>
      <c r="Q53" s="8"/>
      <c r="R53" s="8"/>
      <c r="S53" s="8"/>
      <c r="T53" s="8"/>
      <c r="U53" s="8"/>
      <c r="V53" s="8"/>
      <c r="W53" s="8"/>
    </row>
    <row r="54" spans="1:23" ht="15" customHeight="1" x14ac:dyDescent="0.25">
      <c r="A54" s="7"/>
      <c r="B54" s="6"/>
      <c r="C54" s="5"/>
      <c r="D54" s="4"/>
      <c r="E54" s="4"/>
      <c r="F54" s="4"/>
      <c r="G54" s="2"/>
      <c r="H54" s="4"/>
      <c r="I54" s="4"/>
      <c r="J54" s="4"/>
      <c r="K54" s="2"/>
      <c r="L54" s="4"/>
      <c r="M54" s="4"/>
      <c r="N54" s="4"/>
      <c r="O54" s="2"/>
    </row>
    <row r="55" spans="1:23" ht="24" customHeight="1" x14ac:dyDescent="0.25">
      <c r="A55" s="34" t="s">
        <v>59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1:23" ht="15" customHeight="1" x14ac:dyDescent="0.25">
      <c r="A56" s="32" t="s">
        <v>58</v>
      </c>
      <c r="B56" s="6"/>
      <c r="C56" s="6"/>
      <c r="D56" s="6"/>
      <c r="E56" s="6"/>
      <c r="F56" s="6"/>
      <c r="G56" s="6"/>
      <c r="H56" s="6"/>
      <c r="I56" s="5"/>
      <c r="J56" s="1"/>
      <c r="K56" s="1"/>
      <c r="L56" s="1"/>
      <c r="M56" s="1"/>
      <c r="N56" s="1"/>
      <c r="O56" s="1"/>
    </row>
    <row r="57" spans="1:23" ht="15" customHeight="1" x14ac:dyDescent="0.25">
      <c r="A57" s="31" t="s">
        <v>57</v>
      </c>
      <c r="B57" s="30" t="s">
        <v>52</v>
      </c>
      <c r="C57" s="29"/>
      <c r="D57" s="28" t="s">
        <v>56</v>
      </c>
      <c r="E57" s="6"/>
      <c r="F57" s="6"/>
      <c r="G57" s="5"/>
      <c r="H57" s="28" t="s">
        <v>53</v>
      </c>
      <c r="I57" s="5"/>
      <c r="J57" s="1"/>
      <c r="K57" s="1"/>
      <c r="L57" s="1"/>
      <c r="M57" s="1"/>
      <c r="N57" s="1"/>
      <c r="O57" s="1"/>
    </row>
    <row r="58" spans="1:23" ht="15" customHeight="1" x14ac:dyDescent="0.25">
      <c r="A58" s="27"/>
      <c r="B58" s="26"/>
      <c r="C58" s="25"/>
      <c r="D58" s="23" t="s">
        <v>55</v>
      </c>
      <c r="E58" s="23" t="s">
        <v>54</v>
      </c>
      <c r="F58" s="23" t="s">
        <v>53</v>
      </c>
      <c r="G58" s="23" t="s">
        <v>51</v>
      </c>
      <c r="H58" s="23" t="s">
        <v>52</v>
      </c>
      <c r="I58" s="23" t="s">
        <v>51</v>
      </c>
      <c r="J58" s="1"/>
      <c r="K58" s="1"/>
      <c r="L58" s="1"/>
      <c r="M58" s="1"/>
      <c r="N58" s="1"/>
      <c r="O58" s="1"/>
    </row>
    <row r="59" spans="1:23" ht="15" customHeight="1" x14ac:dyDescent="0.25">
      <c r="A59" s="24" t="s">
        <v>50</v>
      </c>
      <c r="B59" s="23" t="s">
        <v>49</v>
      </c>
      <c r="C59" s="22" t="s">
        <v>48</v>
      </c>
      <c r="D59" s="20">
        <v>1</v>
      </c>
      <c r="E59" s="20">
        <v>0</v>
      </c>
      <c r="F59" s="20">
        <f>SUM(D59:E59)</f>
        <v>1</v>
      </c>
      <c r="G59" s="21">
        <f>F59/$F$76*100</f>
        <v>1.1904761904761905</v>
      </c>
      <c r="H59" s="20">
        <f>F5+J5+N5+F32+J32+N32+F59</f>
        <v>64444</v>
      </c>
      <c r="I59" s="19">
        <f>H59/$H$76*100</f>
        <v>3.1914740832633819</v>
      </c>
      <c r="J59" s="1"/>
      <c r="K59" s="1"/>
      <c r="L59" s="1"/>
      <c r="M59" s="1"/>
      <c r="N59" s="1"/>
      <c r="O59" s="1"/>
    </row>
    <row r="60" spans="1:23" ht="15" customHeight="1" x14ac:dyDescent="0.25">
      <c r="A60" s="24" t="s">
        <v>47</v>
      </c>
      <c r="B60" s="23" t="s">
        <v>46</v>
      </c>
      <c r="C60" s="22" t="s">
        <v>45</v>
      </c>
      <c r="D60" s="20">
        <v>0</v>
      </c>
      <c r="E60" s="20">
        <v>0</v>
      </c>
      <c r="F60" s="20">
        <f>SUM(D60:E60)</f>
        <v>0</v>
      </c>
      <c r="G60" s="21">
        <f>F60/$F$76*100</f>
        <v>0</v>
      </c>
      <c r="H60" s="20">
        <f>F6+J6+N6+F33+J33+N33+F60</f>
        <v>104722</v>
      </c>
      <c r="I60" s="19">
        <f>H60/$H$76*100</f>
        <v>5.1861701469106176</v>
      </c>
      <c r="J60" s="1"/>
      <c r="K60" s="1"/>
      <c r="L60" s="1"/>
      <c r="M60" s="1"/>
      <c r="N60" s="1"/>
      <c r="O60" s="1"/>
    </row>
    <row r="61" spans="1:23" ht="15" customHeight="1" x14ac:dyDescent="0.25">
      <c r="A61" s="24" t="s">
        <v>44</v>
      </c>
      <c r="B61" s="23" t="s">
        <v>43</v>
      </c>
      <c r="C61" s="22" t="s">
        <v>42</v>
      </c>
      <c r="D61" s="20">
        <v>0</v>
      </c>
      <c r="E61" s="20">
        <v>0</v>
      </c>
      <c r="F61" s="20">
        <f>SUM(D61:E61)</f>
        <v>0</v>
      </c>
      <c r="G61" s="21">
        <f>F61/$F$76*100</f>
        <v>0</v>
      </c>
      <c r="H61" s="20">
        <f>F7+J7+N7+F34+J34+N34+F61</f>
        <v>114190</v>
      </c>
      <c r="I61" s="19">
        <f>H61/$H$76*100</f>
        <v>5.6550559488524232</v>
      </c>
      <c r="J61" s="1"/>
      <c r="K61" s="1"/>
      <c r="L61" s="1"/>
      <c r="M61" s="1"/>
      <c r="N61" s="1"/>
      <c r="O61" s="1"/>
    </row>
    <row r="62" spans="1:23" ht="15" customHeight="1" x14ac:dyDescent="0.25">
      <c r="A62" s="24" t="s">
        <v>41</v>
      </c>
      <c r="B62" s="23" t="s">
        <v>40</v>
      </c>
      <c r="C62" s="22" t="s">
        <v>39</v>
      </c>
      <c r="D62" s="20">
        <v>0</v>
      </c>
      <c r="E62" s="20">
        <v>0</v>
      </c>
      <c r="F62" s="20">
        <f>SUM(D62:E62)</f>
        <v>0</v>
      </c>
      <c r="G62" s="21">
        <f>F62/$F$76*100</f>
        <v>0</v>
      </c>
      <c r="H62" s="20">
        <f>F8+J8+N8+F35+J35+N35+F62</f>
        <v>114620</v>
      </c>
      <c r="I62" s="19">
        <f>H62/$H$76*100</f>
        <v>5.6763509314078702</v>
      </c>
      <c r="J62" s="1"/>
      <c r="K62" s="1"/>
      <c r="L62" s="1"/>
      <c r="M62" s="1"/>
      <c r="N62" s="1"/>
      <c r="O62" s="1"/>
    </row>
    <row r="63" spans="1:23" ht="15" customHeight="1" x14ac:dyDescent="0.25">
      <c r="A63" s="24" t="s">
        <v>38</v>
      </c>
      <c r="B63" s="23" t="s">
        <v>37</v>
      </c>
      <c r="C63" s="22" t="s">
        <v>36</v>
      </c>
      <c r="D63" s="20">
        <v>0</v>
      </c>
      <c r="E63" s="20">
        <v>0</v>
      </c>
      <c r="F63" s="20">
        <f>SUM(D63:E63)</f>
        <v>0</v>
      </c>
      <c r="G63" s="21">
        <f>F63/$F$76*100</f>
        <v>0</v>
      </c>
      <c r="H63" s="20">
        <f>F9+J9+N9+F36+J36+N36+F63</f>
        <v>71181</v>
      </c>
      <c r="I63" s="19">
        <f>H63/$H$76*100</f>
        <v>3.5251119843704735</v>
      </c>
      <c r="J63" s="1"/>
      <c r="K63" s="1"/>
      <c r="L63" s="1"/>
      <c r="M63" s="1"/>
      <c r="N63" s="1"/>
      <c r="O63" s="1"/>
    </row>
    <row r="64" spans="1:23" ht="15" customHeight="1" x14ac:dyDescent="0.25">
      <c r="A64" s="24" t="s">
        <v>35</v>
      </c>
      <c r="B64" s="23" t="s">
        <v>34</v>
      </c>
      <c r="C64" s="22" t="s">
        <v>33</v>
      </c>
      <c r="D64" s="20">
        <v>0</v>
      </c>
      <c r="E64" s="20">
        <v>0</v>
      </c>
      <c r="F64" s="20">
        <f>SUM(D64:E64)</f>
        <v>0</v>
      </c>
      <c r="G64" s="21">
        <f>F64/$F$76*100</f>
        <v>0</v>
      </c>
      <c r="H64" s="20">
        <f>F10+J10+N10+F37+J37+N37+F64</f>
        <v>79029</v>
      </c>
      <c r="I64" s="19">
        <f>H64/$H$76*100</f>
        <v>3.9137701776150111</v>
      </c>
      <c r="J64" s="1"/>
      <c r="K64" s="1"/>
      <c r="L64" s="1"/>
      <c r="M64" s="1"/>
      <c r="N64" s="1"/>
      <c r="O64" s="1"/>
    </row>
    <row r="65" spans="1:23" ht="15" customHeight="1" x14ac:dyDescent="0.25">
      <c r="A65" s="24" t="s">
        <v>32</v>
      </c>
      <c r="B65" s="23" t="s">
        <v>31</v>
      </c>
      <c r="C65" s="22" t="s">
        <v>30</v>
      </c>
      <c r="D65" s="20">
        <v>0</v>
      </c>
      <c r="E65" s="20">
        <v>0</v>
      </c>
      <c r="F65" s="20">
        <f>SUM(D65:E65)</f>
        <v>0</v>
      </c>
      <c r="G65" s="21">
        <f>F65/$F$76*100</f>
        <v>0</v>
      </c>
      <c r="H65" s="20">
        <f>F11+J11+N11+F38+J38+N38+F65</f>
        <v>89580</v>
      </c>
      <c r="I65" s="19">
        <f>H65/$H$76*100</f>
        <v>4.436289621667397</v>
      </c>
      <c r="J65" s="1"/>
      <c r="K65" s="1"/>
      <c r="L65" s="1"/>
      <c r="M65" s="1"/>
      <c r="N65" s="1"/>
      <c r="O65" s="1"/>
    </row>
    <row r="66" spans="1:23" ht="15" customHeight="1" x14ac:dyDescent="0.25">
      <c r="A66" s="24" t="s">
        <v>29</v>
      </c>
      <c r="B66" s="23" t="s">
        <v>28</v>
      </c>
      <c r="C66" s="22" t="s">
        <v>27</v>
      </c>
      <c r="D66" s="20">
        <v>7</v>
      </c>
      <c r="E66" s="20">
        <v>2</v>
      </c>
      <c r="F66" s="20">
        <f>SUM(D66:E66)</f>
        <v>9</v>
      </c>
      <c r="G66" s="21">
        <f>F66/$F$76*100</f>
        <v>10.714285714285714</v>
      </c>
      <c r="H66" s="20">
        <f>F12+J12+N12+F39+J39+N39+F66</f>
        <v>164858</v>
      </c>
      <c r="I66" s="19">
        <f>H66/$H$76*100</f>
        <v>8.1642982188975637</v>
      </c>
      <c r="J66" s="1"/>
      <c r="K66" s="1"/>
      <c r="L66" s="1"/>
      <c r="M66" s="1"/>
      <c r="N66" s="1"/>
      <c r="O66" s="1"/>
    </row>
    <row r="67" spans="1:23" ht="15" customHeight="1" x14ac:dyDescent="0.25">
      <c r="A67" s="24" t="s">
        <v>26</v>
      </c>
      <c r="B67" s="23" t="s">
        <v>25</v>
      </c>
      <c r="C67" s="22" t="s">
        <v>24</v>
      </c>
      <c r="D67" s="20">
        <v>6</v>
      </c>
      <c r="E67" s="20">
        <v>4</v>
      </c>
      <c r="F67" s="20">
        <f>SUM(D67:E67)</f>
        <v>10</v>
      </c>
      <c r="G67" s="21">
        <f>F67/$F$76*100</f>
        <v>11.904761904761903</v>
      </c>
      <c r="H67" s="20">
        <f>F13+J13+N13+F40+J40+N40+F67</f>
        <v>186996</v>
      </c>
      <c r="I67" s="19">
        <f>H67/$H$76*100</f>
        <v>9.2606431579963893</v>
      </c>
      <c r="J67" s="1"/>
      <c r="K67" s="1"/>
      <c r="L67" s="1"/>
      <c r="M67" s="1"/>
      <c r="N67" s="1"/>
      <c r="O67" s="1"/>
    </row>
    <row r="68" spans="1:23" ht="15" customHeight="1" x14ac:dyDescent="0.25">
      <c r="A68" s="24" t="s">
        <v>23</v>
      </c>
      <c r="B68" s="23" t="s">
        <v>22</v>
      </c>
      <c r="C68" s="22" t="s">
        <v>21</v>
      </c>
      <c r="D68" s="20">
        <v>0</v>
      </c>
      <c r="E68" s="20">
        <v>0</v>
      </c>
      <c r="F68" s="20">
        <f>SUM(D68:E68)</f>
        <v>0</v>
      </c>
      <c r="G68" s="21">
        <f>F68/$F$76*100</f>
        <v>0</v>
      </c>
      <c r="H68" s="20">
        <f>F14+J14+N14+F41+J41+N41+F68</f>
        <v>88013</v>
      </c>
      <c r="I68" s="19">
        <f>H68/$H$76*100</f>
        <v>4.3586867433781267</v>
      </c>
      <c r="J68" s="1"/>
      <c r="K68" s="1"/>
      <c r="L68" s="1"/>
      <c r="M68" s="1"/>
      <c r="N68" s="1"/>
      <c r="O68" s="1"/>
    </row>
    <row r="69" spans="1:23" ht="15" customHeight="1" x14ac:dyDescent="0.25">
      <c r="A69" s="24" t="s">
        <v>20</v>
      </c>
      <c r="B69" s="23" t="s">
        <v>19</v>
      </c>
      <c r="C69" s="22" t="s">
        <v>18</v>
      </c>
      <c r="D69" s="20">
        <v>7</v>
      </c>
      <c r="E69" s="20">
        <v>3</v>
      </c>
      <c r="F69" s="20">
        <f>SUM(D69:E69)</f>
        <v>10</v>
      </c>
      <c r="G69" s="21">
        <f>F69/$F$76*100</f>
        <v>11.904761904761903</v>
      </c>
      <c r="H69" s="20">
        <f>F15+J15+N15+F42+J42+N42+F69</f>
        <v>68244</v>
      </c>
      <c r="I69" s="19">
        <f>H69/$H$76*100</f>
        <v>3.3796623011952431</v>
      </c>
      <c r="J69" s="1"/>
      <c r="K69" s="1"/>
      <c r="L69" s="1"/>
      <c r="M69" s="1"/>
      <c r="N69" s="1"/>
      <c r="O69" s="1"/>
    </row>
    <row r="70" spans="1:23" ht="15" customHeight="1" x14ac:dyDescent="0.25">
      <c r="A70" s="24" t="s">
        <v>17</v>
      </c>
      <c r="B70" s="23" t="s">
        <v>16</v>
      </c>
      <c r="C70" s="22" t="s">
        <v>15</v>
      </c>
      <c r="D70" s="20">
        <v>0</v>
      </c>
      <c r="E70" s="20">
        <v>0</v>
      </c>
      <c r="F70" s="20">
        <f>SUM(D70:E70)</f>
        <v>0</v>
      </c>
      <c r="G70" s="21">
        <f>F70/$F$76*100</f>
        <v>0</v>
      </c>
      <c r="H70" s="20">
        <f>F16+J16+N16+F43+J43+N43+F70</f>
        <v>140657</v>
      </c>
      <c r="I70" s="19">
        <f>H70/$H$76*100</f>
        <v>6.9657868867478347</v>
      </c>
      <c r="J70" s="1"/>
      <c r="K70" s="1"/>
      <c r="L70" s="1"/>
      <c r="M70" s="1"/>
      <c r="N70" s="1"/>
      <c r="O70" s="1"/>
    </row>
    <row r="71" spans="1:23" ht="15" customHeight="1" x14ac:dyDescent="0.25">
      <c r="A71" s="24" t="s">
        <v>14</v>
      </c>
      <c r="B71" s="23" t="s">
        <v>13</v>
      </c>
      <c r="C71" s="22" t="s">
        <v>12</v>
      </c>
      <c r="D71" s="20">
        <v>5</v>
      </c>
      <c r="E71" s="20">
        <v>3</v>
      </c>
      <c r="F71" s="20">
        <f>SUM(D71:E71)</f>
        <v>8</v>
      </c>
      <c r="G71" s="21">
        <f>F71/$F$76*100</f>
        <v>9.5238095238095237</v>
      </c>
      <c r="H71" s="20">
        <f>F17+J17+N17+F44+J44+N44+F71</f>
        <v>107041</v>
      </c>
      <c r="I71" s="19">
        <f>H71/$H$76*100</f>
        <v>5.3010144830642991</v>
      </c>
      <c r="J71" s="1"/>
      <c r="K71" s="1"/>
      <c r="L71" s="1"/>
      <c r="M71" s="1"/>
      <c r="N71" s="1"/>
      <c r="O71" s="1"/>
    </row>
    <row r="72" spans="1:23" ht="15" customHeight="1" x14ac:dyDescent="0.25">
      <c r="A72" s="24" t="s">
        <v>11</v>
      </c>
      <c r="B72" s="23" t="s">
        <v>10</v>
      </c>
      <c r="C72" s="22" t="s">
        <v>9</v>
      </c>
      <c r="D72" s="20">
        <v>2</v>
      </c>
      <c r="E72" s="20">
        <v>1</v>
      </c>
      <c r="F72" s="20">
        <f>SUM(D72:E72)</f>
        <v>3</v>
      </c>
      <c r="G72" s="21">
        <f>F72/$F$76*100</f>
        <v>3.5714285714285712</v>
      </c>
      <c r="H72" s="20">
        <f>F18+J18+N18+F45+J45+N45+F72</f>
        <v>186682</v>
      </c>
      <c r="I72" s="19">
        <f>H72/$H$76*100</f>
        <v>9.2450928684093885</v>
      </c>
      <c r="J72" s="1"/>
      <c r="K72" s="1"/>
      <c r="L72" s="1"/>
      <c r="M72" s="1"/>
      <c r="N72" s="1"/>
      <c r="O72" s="1"/>
    </row>
    <row r="73" spans="1:23" ht="15" customHeight="1" x14ac:dyDescent="0.25">
      <c r="A73" s="24" t="s">
        <v>8</v>
      </c>
      <c r="B73" s="23" t="s">
        <v>7</v>
      </c>
      <c r="C73" s="22" t="s">
        <v>6</v>
      </c>
      <c r="D73" s="20">
        <v>25</v>
      </c>
      <c r="E73" s="20">
        <v>17</v>
      </c>
      <c r="F73" s="20">
        <f>SUM(D73:E73)</f>
        <v>42</v>
      </c>
      <c r="G73" s="21">
        <f>F73/$F$76*100</f>
        <v>50</v>
      </c>
      <c r="H73" s="20">
        <f>F19+J19+N19+F46+J46+N46+F73</f>
        <v>160193</v>
      </c>
      <c r="I73" s="19">
        <f>H73/$H$76*100</f>
        <v>7.9332724197785822</v>
      </c>
      <c r="J73" s="1"/>
      <c r="K73" s="1"/>
      <c r="L73" s="1"/>
      <c r="M73" s="1"/>
      <c r="N73" s="1"/>
      <c r="O73" s="1"/>
    </row>
    <row r="74" spans="1:23" ht="15" customHeight="1" x14ac:dyDescent="0.25">
      <c r="A74" s="24" t="s">
        <v>5</v>
      </c>
      <c r="B74" s="23" t="s">
        <v>4</v>
      </c>
      <c r="C74" s="22" t="s">
        <v>3</v>
      </c>
      <c r="D74" s="20">
        <v>1</v>
      </c>
      <c r="E74" s="20">
        <v>0</v>
      </c>
      <c r="F74" s="20">
        <f>SUM(D74:E74)</f>
        <v>1</v>
      </c>
      <c r="G74" s="21">
        <f>F74/$F$76*100</f>
        <v>1.1904761904761905</v>
      </c>
      <c r="H74" s="20">
        <f>F20+J20+N20+F47+J47+N47+F74</f>
        <v>147634</v>
      </c>
      <c r="I74" s="19">
        <f>H74/$H$76*100</f>
        <v>7.3113103595137812</v>
      </c>
      <c r="J74" s="1"/>
      <c r="K74" s="1"/>
      <c r="L74" s="1"/>
      <c r="M74" s="1"/>
      <c r="N74" s="1"/>
      <c r="O74" s="1"/>
    </row>
    <row r="75" spans="1:23" ht="15" customHeight="1" x14ac:dyDescent="0.25">
      <c r="A75" s="24" t="s">
        <v>2</v>
      </c>
      <c r="B75" s="23" t="s">
        <v>1</v>
      </c>
      <c r="C75" s="22" t="s">
        <v>0</v>
      </c>
      <c r="D75" s="20">
        <v>0</v>
      </c>
      <c r="E75" s="20">
        <v>0</v>
      </c>
      <c r="F75" s="20">
        <f>SUM(D75:E75)</f>
        <v>0</v>
      </c>
      <c r="G75" s="21">
        <f>F75/$F$76*100</f>
        <v>0</v>
      </c>
      <c r="H75" s="20">
        <f>F21+J21+N21+F48+J48+N48+F75</f>
        <v>131171</v>
      </c>
      <c r="I75" s="19">
        <f>H75/$H$76*100</f>
        <v>6.4960096669316156</v>
      </c>
      <c r="J75" s="1"/>
      <c r="K75" s="1"/>
      <c r="L75" s="1"/>
      <c r="M75" s="1"/>
      <c r="N75" s="1"/>
      <c r="O75" s="1"/>
    </row>
    <row r="76" spans="1:23" ht="15" customHeight="1" thickBot="1" x14ac:dyDescent="0.3">
      <c r="A76" s="14">
        <v>2022</v>
      </c>
      <c r="B76" s="13"/>
      <c r="C76" s="12"/>
      <c r="D76" s="3">
        <f>SUM(D59:D75)</f>
        <v>54</v>
      </c>
      <c r="E76" s="3">
        <f>SUM(E59:E75)</f>
        <v>30</v>
      </c>
      <c r="F76" s="3">
        <f>SUM(F59:F75)</f>
        <v>84</v>
      </c>
      <c r="G76" s="11">
        <f>F76/H76*100</f>
        <v>4.1599500805990326E-3</v>
      </c>
      <c r="H76" s="10">
        <f>SUM(H59:H75)</f>
        <v>2019255</v>
      </c>
      <c r="I76" s="18"/>
      <c r="J76" s="1"/>
      <c r="K76" s="1"/>
      <c r="L76" s="1"/>
      <c r="M76" s="1"/>
      <c r="N76" s="1"/>
      <c r="O76" s="1"/>
      <c r="P76" s="8"/>
      <c r="Q76" s="8"/>
      <c r="R76" s="8"/>
      <c r="S76" s="8"/>
      <c r="T76" s="8"/>
      <c r="U76" s="8"/>
      <c r="V76" s="8"/>
      <c r="W76" s="8"/>
    </row>
    <row r="77" spans="1:23" ht="15" customHeight="1" thickBot="1" x14ac:dyDescent="0.3">
      <c r="A77" s="17">
        <v>2021</v>
      </c>
      <c r="B77" s="16"/>
      <c r="C77" s="15"/>
      <c r="D77" s="3">
        <v>55</v>
      </c>
      <c r="E77" s="3">
        <v>32</v>
      </c>
      <c r="F77" s="3">
        <f>D77+E77</f>
        <v>87</v>
      </c>
      <c r="G77" s="11">
        <f>F77/H77*100</f>
        <v>4.3464076940408752E-3</v>
      </c>
      <c r="H77" s="10">
        <f>F23+J23+N23+F50+J50+N50+F77</f>
        <v>2001653</v>
      </c>
      <c r="I77" s="9"/>
      <c r="J77" s="1"/>
      <c r="K77" s="1"/>
      <c r="L77" s="1"/>
      <c r="M77" s="1"/>
      <c r="N77" s="1"/>
      <c r="O77" s="1"/>
      <c r="P77" s="8"/>
      <c r="Q77" s="8"/>
      <c r="R77" s="8"/>
      <c r="S77" s="8"/>
      <c r="T77" s="8"/>
      <c r="U77" s="8"/>
      <c r="V77" s="8"/>
      <c r="W77" s="8"/>
    </row>
    <row r="78" spans="1:23" ht="15" customHeight="1" thickBot="1" x14ac:dyDescent="0.3">
      <c r="A78" s="14">
        <v>2020</v>
      </c>
      <c r="B78" s="13"/>
      <c r="C78" s="12"/>
      <c r="D78" s="3">
        <v>54</v>
      </c>
      <c r="E78" s="3">
        <v>30</v>
      </c>
      <c r="F78" s="3">
        <f>D78+E78</f>
        <v>84</v>
      </c>
      <c r="G78" s="11">
        <f>F78/H78*100</f>
        <v>4.2717982490712656E-3</v>
      </c>
      <c r="H78" s="10">
        <f>F24+J24+N24+F51+J51+N51+F78</f>
        <v>1966385</v>
      </c>
      <c r="I78" s="9"/>
      <c r="J78" s="1"/>
      <c r="K78" s="1"/>
      <c r="L78" s="1"/>
      <c r="M78" s="1"/>
      <c r="N78" s="1"/>
      <c r="O78" s="1"/>
      <c r="P78" s="8"/>
      <c r="Q78" s="8"/>
      <c r="R78" s="8"/>
      <c r="S78" s="8"/>
      <c r="T78" s="8"/>
      <c r="U78" s="8"/>
      <c r="V78" s="8"/>
      <c r="W78" s="8"/>
    </row>
    <row r="79" spans="1:23" ht="15" customHeight="1" thickBot="1" x14ac:dyDescent="0.3">
      <c r="A79" s="17">
        <v>2019</v>
      </c>
      <c r="B79" s="16"/>
      <c r="C79" s="15"/>
      <c r="D79" s="3">
        <v>56</v>
      </c>
      <c r="E79" s="3">
        <v>31</v>
      </c>
      <c r="F79" s="3">
        <f>D79+E79</f>
        <v>87</v>
      </c>
      <c r="G79" s="11">
        <f>F79/H79*100</f>
        <v>4.5185157870189794E-3</v>
      </c>
      <c r="H79" s="10">
        <f>F25+J25+N25+F52+J52+N52+F79</f>
        <v>1925411</v>
      </c>
      <c r="I79" s="9"/>
      <c r="J79" s="1"/>
      <c r="K79" s="1"/>
      <c r="L79" s="1"/>
      <c r="M79" s="1"/>
      <c r="N79" s="1"/>
      <c r="O79" s="1"/>
      <c r="P79" s="8"/>
      <c r="Q79" s="8"/>
      <c r="R79" s="8"/>
      <c r="S79" s="8"/>
      <c r="T79" s="8"/>
      <c r="U79" s="8"/>
      <c r="V79" s="8"/>
      <c r="W79" s="8"/>
    </row>
    <row r="80" spans="1:23" ht="15" customHeight="1" thickBot="1" x14ac:dyDescent="0.3">
      <c r="A80" s="14">
        <v>2018</v>
      </c>
      <c r="B80" s="13"/>
      <c r="C80" s="12"/>
      <c r="D80" s="3">
        <v>40</v>
      </c>
      <c r="E80" s="3">
        <v>24</v>
      </c>
      <c r="F80" s="3">
        <f>D80+E80</f>
        <v>64</v>
      </c>
      <c r="G80" s="11">
        <f>F80/H80*100</f>
        <v>3.353636809517621E-3</v>
      </c>
      <c r="H80" s="10">
        <f>F26+J26+N26+F53+J53+N53+F80</f>
        <v>1908376</v>
      </c>
      <c r="I80" s="9"/>
      <c r="J80" s="1"/>
      <c r="K80" s="1"/>
      <c r="L80" s="1"/>
      <c r="M80" s="1"/>
      <c r="N80" s="1"/>
      <c r="O80" s="1"/>
      <c r="P80" s="8"/>
      <c r="Q80" s="8"/>
      <c r="R80" s="8"/>
      <c r="S80" s="8"/>
      <c r="T80" s="8"/>
      <c r="U80" s="8"/>
      <c r="V80" s="8"/>
      <c r="W80" s="8"/>
    </row>
    <row r="81" spans="1:15" ht="15" customHeight="1" x14ac:dyDescent="0.25">
      <c r="A81" s="7"/>
      <c r="B81" s="6"/>
      <c r="C81" s="5"/>
      <c r="D81" s="4"/>
      <c r="E81" s="4"/>
      <c r="F81" s="4"/>
      <c r="G81" s="2"/>
      <c r="H81" s="3"/>
      <c r="I81" s="2"/>
      <c r="J81" s="1"/>
      <c r="K81" s="1"/>
      <c r="L81" s="1"/>
      <c r="M81" s="1"/>
      <c r="N81" s="1"/>
      <c r="O81" s="1"/>
    </row>
    <row r="89" spans="1:15" ht="14.25" customHeight="1" x14ac:dyDescent="0.25"/>
    <row r="90" spans="1:15" ht="14.25" customHeight="1" x14ac:dyDescent="0.25"/>
    <row r="91" spans="1:15" ht="14.25" customHeight="1" x14ac:dyDescent="0.25"/>
    <row r="92" spans="1:15" ht="14.25" customHeight="1" x14ac:dyDescent="0.25"/>
    <row r="93" spans="1:15" ht="14.25" customHeight="1" x14ac:dyDescent="0.25"/>
    <row r="94" spans="1:15" ht="14.25" customHeight="1" x14ac:dyDescent="0.25"/>
    <row r="95" spans="1:15" ht="14.25" customHeight="1" x14ac:dyDescent="0.25"/>
    <row r="96" spans="1:15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  <row r="932" customFormat="1" ht="14.25" customHeight="1" x14ac:dyDescent="0.25"/>
    <row r="933" customFormat="1" ht="14.25" customHeight="1" x14ac:dyDescent="0.25"/>
    <row r="934" customFormat="1" ht="14.25" customHeight="1" x14ac:dyDescent="0.25"/>
    <row r="935" customFormat="1" ht="14.25" customHeight="1" x14ac:dyDescent="0.25"/>
    <row r="936" customFormat="1" ht="14.25" customHeight="1" x14ac:dyDescent="0.25"/>
    <row r="937" customFormat="1" ht="14.25" customHeight="1" x14ac:dyDescent="0.25"/>
    <row r="938" customFormat="1" ht="14.25" customHeight="1" x14ac:dyDescent="0.25"/>
    <row r="939" customFormat="1" ht="14.25" customHeight="1" x14ac:dyDescent="0.25"/>
    <row r="940" customFormat="1" ht="14.25" customHeight="1" x14ac:dyDescent="0.25"/>
    <row r="941" customFormat="1" ht="14.25" customHeight="1" x14ac:dyDescent="0.25"/>
    <row r="942" customFormat="1" ht="14.25" customHeight="1" x14ac:dyDescent="0.25"/>
    <row r="943" customFormat="1" ht="14.25" customHeight="1" x14ac:dyDescent="0.25"/>
    <row r="944" customFormat="1" ht="14.25" customHeight="1" x14ac:dyDescent="0.25"/>
    <row r="945" customFormat="1" ht="14.25" customHeight="1" x14ac:dyDescent="0.25"/>
    <row r="946" customFormat="1" ht="14.25" customHeight="1" x14ac:dyDescent="0.25"/>
    <row r="947" customFormat="1" ht="14.25" customHeight="1" x14ac:dyDescent="0.25"/>
    <row r="948" customFormat="1" ht="14.25" customHeight="1" x14ac:dyDescent="0.25"/>
    <row r="949" customFormat="1" ht="14.25" customHeight="1" x14ac:dyDescent="0.25"/>
    <row r="950" customFormat="1" ht="14.25" customHeight="1" x14ac:dyDescent="0.25"/>
    <row r="951" customFormat="1" ht="14.25" customHeight="1" x14ac:dyDescent="0.25"/>
    <row r="952" customFormat="1" ht="14.25" customHeight="1" x14ac:dyDescent="0.25"/>
    <row r="953" customFormat="1" ht="14.25" customHeight="1" x14ac:dyDescent="0.25"/>
    <row r="954" customFormat="1" ht="14.25" customHeight="1" x14ac:dyDescent="0.25"/>
    <row r="955" customFormat="1" ht="14.25" customHeight="1" x14ac:dyDescent="0.25"/>
    <row r="956" customFormat="1" ht="14.25" customHeight="1" x14ac:dyDescent="0.25"/>
    <row r="957" customFormat="1" ht="14.25" customHeight="1" x14ac:dyDescent="0.25"/>
    <row r="958" customFormat="1" ht="14.25" customHeight="1" x14ac:dyDescent="0.25"/>
    <row r="959" customFormat="1" ht="14.25" customHeight="1" x14ac:dyDescent="0.25"/>
    <row r="960" customFormat="1" ht="14.25" customHeight="1" x14ac:dyDescent="0.25"/>
    <row r="961" customFormat="1" ht="14.25" customHeight="1" x14ac:dyDescent="0.25"/>
    <row r="962" customFormat="1" ht="14.25" customHeight="1" x14ac:dyDescent="0.25"/>
    <row r="963" customFormat="1" ht="14.25" customHeight="1" x14ac:dyDescent="0.25"/>
    <row r="964" customFormat="1" ht="14.25" customHeight="1" x14ac:dyDescent="0.25"/>
    <row r="965" customFormat="1" ht="14.25" customHeight="1" x14ac:dyDescent="0.25"/>
    <row r="966" customFormat="1" ht="14.25" customHeight="1" x14ac:dyDescent="0.25"/>
    <row r="967" customFormat="1" ht="14.25" customHeight="1" x14ac:dyDescent="0.25"/>
    <row r="968" customFormat="1" ht="14.25" customHeight="1" x14ac:dyDescent="0.25"/>
    <row r="969" customFormat="1" ht="14.25" customHeight="1" x14ac:dyDescent="0.25"/>
    <row r="970" customFormat="1" ht="14.25" customHeight="1" x14ac:dyDescent="0.25"/>
    <row r="971" customFormat="1" ht="14.25" customHeight="1" x14ac:dyDescent="0.25"/>
    <row r="972" customFormat="1" ht="14.25" customHeight="1" x14ac:dyDescent="0.25"/>
    <row r="973" customFormat="1" ht="14.25" customHeight="1" x14ac:dyDescent="0.25"/>
    <row r="974" customFormat="1" ht="14.25" customHeight="1" x14ac:dyDescent="0.25"/>
    <row r="975" customFormat="1" ht="14.25" customHeight="1" x14ac:dyDescent="0.25"/>
    <row r="976" customFormat="1" ht="14.25" customHeight="1" x14ac:dyDescent="0.25"/>
    <row r="977" customFormat="1" ht="14.25" customHeight="1" x14ac:dyDescent="0.25"/>
    <row r="978" customFormat="1" ht="14.25" customHeight="1" x14ac:dyDescent="0.25"/>
    <row r="979" customFormat="1" ht="14.25" customHeight="1" x14ac:dyDescent="0.25"/>
    <row r="980" customFormat="1" ht="14.25" customHeight="1" x14ac:dyDescent="0.25"/>
    <row r="981" customFormat="1" ht="14.25" customHeight="1" x14ac:dyDescent="0.25"/>
    <row r="982" customFormat="1" ht="14.25" customHeight="1" x14ac:dyDescent="0.25"/>
    <row r="983" customFormat="1" ht="14.25" customHeight="1" x14ac:dyDescent="0.25"/>
    <row r="984" customFormat="1" ht="14.25" customHeight="1" x14ac:dyDescent="0.25"/>
    <row r="985" customFormat="1" ht="14.25" customHeight="1" x14ac:dyDescent="0.25"/>
    <row r="986" customFormat="1" ht="14.25" customHeight="1" x14ac:dyDescent="0.25"/>
    <row r="987" customFormat="1" ht="14.25" customHeight="1" x14ac:dyDescent="0.25"/>
    <row r="988" customFormat="1" ht="14.25" customHeight="1" x14ac:dyDescent="0.25"/>
    <row r="989" customFormat="1" ht="14.25" customHeight="1" x14ac:dyDescent="0.25"/>
    <row r="990" customFormat="1" ht="14.25" customHeight="1" x14ac:dyDescent="0.25"/>
    <row r="991" customFormat="1" ht="14.25" customHeight="1" x14ac:dyDescent="0.25"/>
    <row r="992" customFormat="1" ht="14.25" customHeight="1" x14ac:dyDescent="0.25"/>
    <row r="993" customFormat="1" ht="14.25" customHeight="1" x14ac:dyDescent="0.25"/>
    <row r="994" customFormat="1" ht="14.25" customHeight="1" x14ac:dyDescent="0.25"/>
    <row r="995" customFormat="1" ht="14.25" customHeight="1" x14ac:dyDescent="0.25"/>
    <row r="996" customFormat="1" ht="14.25" customHeight="1" x14ac:dyDescent="0.25"/>
    <row r="997" customFormat="1" ht="14.25" customHeight="1" x14ac:dyDescent="0.25"/>
    <row r="998" customFormat="1" ht="14.25" customHeight="1" x14ac:dyDescent="0.25"/>
    <row r="999" customFormat="1" ht="14.25" customHeight="1" x14ac:dyDescent="0.25"/>
    <row r="1000" customFormat="1" ht="14.25" customHeight="1" x14ac:dyDescent="0.25"/>
  </sheetData>
  <mergeCells count="38">
    <mergeCell ref="A52:C52"/>
    <mergeCell ref="A76:C76"/>
    <mergeCell ref="A77:C77"/>
    <mergeCell ref="A78:C78"/>
    <mergeCell ref="A79:C79"/>
    <mergeCell ref="A80:C80"/>
    <mergeCell ref="A53:C53"/>
    <mergeCell ref="A54:C54"/>
    <mergeCell ref="A55:O55"/>
    <mergeCell ref="A27:C27"/>
    <mergeCell ref="A30:A31"/>
    <mergeCell ref="B30:C31"/>
    <mergeCell ref="A49:C49"/>
    <mergeCell ref="A50:C50"/>
    <mergeCell ref="A51:C51"/>
    <mergeCell ref="A56:I56"/>
    <mergeCell ref="A57:A58"/>
    <mergeCell ref="B57:C58"/>
    <mergeCell ref="D57:G57"/>
    <mergeCell ref="H57:I57"/>
    <mergeCell ref="A81:C81"/>
    <mergeCell ref="D30:G30"/>
    <mergeCell ref="H30:K30"/>
    <mergeCell ref="L30:O30"/>
    <mergeCell ref="A22:C22"/>
    <mergeCell ref="A23:C23"/>
    <mergeCell ref="A24:C24"/>
    <mergeCell ref="A25:C25"/>
    <mergeCell ref="A26:C26"/>
    <mergeCell ref="A28:O28"/>
    <mergeCell ref="A29:O29"/>
    <mergeCell ref="A1:O1"/>
    <mergeCell ref="A2:O2"/>
    <mergeCell ref="A3:A4"/>
    <mergeCell ref="B3:C4"/>
    <mergeCell ref="D3:G3"/>
    <mergeCell ref="H3:K3"/>
    <mergeCell ref="L3:O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2023-05-03T07:16:26Z</dcterms:created>
  <dcterms:modified xsi:type="dcterms:W3CDTF">2023-05-03T07:16:52Z</dcterms:modified>
</cp:coreProperties>
</file>