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X8" i="1" l="1"/>
</calcChain>
</file>

<file path=xl/sharedStrings.xml><?xml version="1.0" encoding="utf-8"?>
<sst xmlns="http://schemas.openxmlformats.org/spreadsheetml/2006/main" count="47" uniqueCount="47">
  <si>
    <t>DATA REALISASI PENERIMAAN PAJAK DAERAH KABUPATEN BREBES</t>
  </si>
  <si>
    <t>TAHUN 2023</t>
  </si>
  <si>
    <t>NO</t>
  </si>
  <si>
    <t>KODE</t>
  </si>
  <si>
    <t>URAIAN</t>
  </si>
  <si>
    <t>JUMLAH</t>
  </si>
  <si>
    <t xml:space="preserve">R E A L I S A S I     B U L A N </t>
  </si>
  <si>
    <t>JUMLAH TOTAL REALISASI</t>
  </si>
  <si>
    <t>% REALISASI</t>
  </si>
  <si>
    <t>REKENING</t>
  </si>
  <si>
    <t>ANGGARAN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</si>
  <si>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</si>
  <si>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</si>
  <si>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</si>
  <si>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</si>
  <si>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</si>
  <si>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</si>
  <si>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</si>
  <si>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</si>
  <si>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</si>
  <si>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</si>
  <si>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</si>
  <si>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</si>
  <si>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01</t>
  </si>
  <si>
    <t xml:space="preserve">PAJAK HOTEL </t>
  </si>
  <si>
    <t>melebihi target</t>
  </si>
  <si>
    <t>02</t>
  </si>
  <si>
    <t>PAJAK RESTORAN</t>
  </si>
  <si>
    <t>tidak mencapai target</t>
  </si>
  <si>
    <t>03</t>
  </si>
  <si>
    <t>PAJAK HIBURAN</t>
  </si>
  <si>
    <t>04</t>
  </si>
  <si>
    <t>PAJAK REKLAME</t>
  </si>
  <si>
    <t>05</t>
  </si>
  <si>
    <t>P P J</t>
  </si>
  <si>
    <t>07</t>
  </si>
  <si>
    <t>PAJAK PARKIR</t>
  </si>
  <si>
    <t>08</t>
  </si>
  <si>
    <t>PAJAK AIR TANAH</t>
  </si>
  <si>
    <t>09</t>
  </si>
  <si>
    <t>PAJAK SARANG BURUNG</t>
  </si>
  <si>
    <t>-</t>
  </si>
  <si>
    <t>PAJAK MINERBA</t>
  </si>
  <si>
    <t>P B B</t>
  </si>
  <si>
    <t>PAJAK BPHTB</t>
  </si>
  <si>
    <t>J U M L A H</t>
  </si>
  <si>
    <t>Sumber: Bapenda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</si>
</sst>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_);_(@_)"/>
    <numFmt numFmtId="178" formatCode="_(* #,##0_);_(* \(#,##0\);_(* &quot;-&quot;??_);_(@_)"/>
    <numFmt numFmtId="179" formatCode="_(* #,##0.00_);_(* \(#,##0.00\);_(* &quot;-&quot;??_);_(@_)"/>
    <numFmt numFmtId="180" formatCode="_(* #,##0.00_);_(* \(#,##0.00\);_(* &quot;-&quot;_);_(@_)"/>
  </numFmts>
  <fonts count="16">
    <font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 val="single"/>
      <sz val="10"/>
      <name val="Arial"/>
      <family val="2"/>
    </font>
    <font>
      <b/>
      <u val="single"/>
      <sz val="9"/>
      <name val="Arial"/>
      <family val="2"/>
    </font>
    <font>
      <b/>
      <u val="single"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u val="singleAccounting"/>
      <sz val="9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double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 style="thin">
        <color auto="1"/>
      </right>
      <top style="thin">
        <color auto="1"/>
      </top>
      <bottom style="double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11" fillId="0" borderId="0" applyFont="0" applyFill="0" applyBorder="0" applyAlignment="0" applyProtection="0"/>
    <xf numFmtId="179" fontId="7" fillId="0" borderId="0" applyFont="0" applyFill="0" applyBorder="0" applyProtection="0">
      <alignment/>
    </xf>
  </cellStyleXfs>
  <cellXfs count="80">
    <xf numFmtId="0" fontId="0" fillId="0" borderId="0" xfId="0"/>
    <xf numFmtId="0" fontId="11" fillId="0" borderId="0" xfId="0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177" fontId="8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 quotePrefix="1">
      <alignment horizontal="center" vertical="center"/>
    </xf>
    <xf numFmtId="177" fontId="8" fillId="0" borderId="3" xfId="0" applyNumberFormat="1" applyFont="1" applyBorder="1" applyAlignment="1">
      <alignment horizontal="left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2" fontId="8" fillId="0" borderId="1" xfId="2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7" fontId="8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horizontal="left" vertical="center" wrapText="1" shrinkToFit="1"/>
    </xf>
    <xf numFmtId="177" fontId="8" fillId="0" borderId="4" xfId="0" applyNumberFormat="1" applyFont="1" applyBorder="1" applyAlignment="1">
      <alignment horizontal="left" vertical="center" wrapText="1" shrinkToFit="1"/>
    </xf>
    <xf numFmtId="177" fontId="8" fillId="0" borderId="5" xfId="0" applyNumberFormat="1" applyFont="1" applyBorder="1" applyAlignment="1">
      <alignment horizontal="left"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 shrinkToFit="1"/>
    </xf>
    <xf numFmtId="2" fontId="8" fillId="0" borderId="1" xfId="20" applyNumberFormat="1" applyFont="1" applyBorder="1" applyAlignment="1" quotePrefix="1">
      <alignment horizontal="right" vertical="center"/>
    </xf>
    <xf numFmtId="177" fontId="8" fillId="0" borderId="7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vertical="center"/>
    </xf>
    <xf numFmtId="177" fontId="8" fillId="0" borderId="12" xfId="0" applyNumberFormat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1" fillId="0" borderId="0" xfId="20" applyFont="1" applyAlignment="1">
      <alignment vertical="center"/>
    </xf>
    <xf numFmtId="180" fontId="2" fillId="0" borderId="0" xfId="20" applyNumberFormat="1" applyFont="1" applyBorder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8" fontId="1" fillId="0" borderId="0" xfId="21" applyNumberFormat="1" applyFont="1" applyAlignment="1">
      <alignment vertical="center"/>
    </xf>
    <xf numFmtId="177" fontId="2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  <cellStyle name="Koma" xfId="2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PAD_BULANANoke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DJAN"/>
      <sheetName val="REKJAN"/>
      <sheetName val="PADPEB"/>
      <sheetName val="REKPEB"/>
      <sheetName val="PADMRT"/>
      <sheetName val="REKMRT"/>
      <sheetName val="REKAPR"/>
      <sheetName val="PADAPR"/>
      <sheetName val="REKMAY"/>
      <sheetName val="PADMAY"/>
      <sheetName val="rekjun"/>
      <sheetName val="PADJUN"/>
      <sheetName val="rekjul"/>
      <sheetName val="PADJUL"/>
      <sheetName val="rekags"/>
      <sheetName val="PADAGS"/>
      <sheetName val="reksep"/>
      <sheetName val="PADSEPT"/>
      <sheetName val="REKOKT"/>
      <sheetName val="PADOKT"/>
      <sheetName val="REKNOV"/>
      <sheetName val="PADNOV"/>
      <sheetName val="rekdes"/>
      <sheetName val="PADDES"/>
      <sheetName val="prognosis"/>
      <sheetName val="XX"/>
    </sheetNames>
    <sheetDataSet>
      <sheetData sheetId="0">
        <row r="19">
          <cell r="J19">
            <v>940033575</v>
          </cell>
        </row>
        <row r="20">
          <cell r="J20">
            <v>2331374051</v>
          </cell>
        </row>
      </sheetData>
      <sheetData sheetId="1"/>
      <sheetData sheetId="2">
        <row r="19">
          <cell r="K19">
            <v>669565948</v>
          </cell>
        </row>
        <row r="20">
          <cell r="K20">
            <v>1993782638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M19">
            <v>1916988199</v>
          </cell>
        </row>
        <row r="20">
          <cell r="M20">
            <v>3833012579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66018a5-19cb-4bb9-9f74-953c23dd2f48}">
  <sheetPr>
    <tabColor indexed="34"/>
  </sheetPr>
  <dimension ref="A1:Z87"/>
  <sheetViews>
    <sheetView tabSelected="1" zoomScale="80" zoomScaleNormal="80" zoomScaleSheetLayoutView="73" workbookViewId="0" topLeftCell="A13">
      <selection pane="topLeft" activeCell="K14" sqref="K14"/>
    </sheetView>
  </sheetViews>
  <sheetFormatPr defaultColWidth="9.18428571428571" defaultRowHeight="13" customHeight="1"/>
  <cols>
    <col min="1" max="1" width="6.28571428571429" style="79" customWidth="1"/>
    <col min="2" max="2" width="3.42857142857143" style="79" hidden="1" customWidth="1"/>
    <col min="3" max="4" width="3.85714285714286" style="79" hidden="1" customWidth="1"/>
    <col min="5" max="5" width="4.28571428571429" style="79" hidden="1" customWidth="1"/>
    <col min="6" max="6" width="3" style="79" customWidth="1"/>
    <col min="7" max="7" width="4" style="79" customWidth="1"/>
    <col min="8" max="8" width="2.85714285714286" style="79" customWidth="1"/>
    <col min="9" max="9" width="3.57142857142857" style="79" customWidth="1"/>
    <col min="10" max="10" width="20.8571428571429" style="79" customWidth="1"/>
    <col min="11" max="11" width="18.4285714285714" style="79" customWidth="1"/>
    <col min="12" max="23" width="16.7142857142857" style="79" customWidth="1"/>
    <col min="24" max="24" width="17.5714285714286" style="79" customWidth="1"/>
    <col min="25" max="25" width="11.8571428571429" style="79" customWidth="1"/>
    <col min="26" max="16384" width="9.14285714285714" style="79"/>
  </cols>
  <sheetData>
    <row r="1" spans="1:25" ht="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ht="15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</row>
    <row r="4" spans="1:25" s="6" customFormat="1" ht="15.75" customHeight="1">
      <c r="A4" s="7" t="s">
        <v>2</v>
      </c>
      <c r="B4" s="8" t="s">
        <v>3</v>
      </c>
      <c r="C4" s="8"/>
      <c r="D4" s="8"/>
      <c r="E4" s="8"/>
      <c r="F4" s="7" t="s">
        <v>4</v>
      </c>
      <c r="G4" s="7"/>
      <c r="H4" s="7"/>
      <c r="I4" s="7"/>
      <c r="J4" s="7"/>
      <c r="K4" s="8" t="s">
        <v>5</v>
      </c>
      <c r="L4" s="9" t="s">
        <v>6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12" t="s">
        <v>7</v>
      </c>
      <c r="Y4" s="13" t="s">
        <v>8</v>
      </c>
    </row>
    <row r="5" spans="1:25" s="6" customFormat="1" ht="12" customHeight="1">
      <c r="A5" s="7"/>
      <c r="B5" s="14"/>
      <c r="C5" s="14"/>
      <c r="D5" s="14"/>
      <c r="E5" s="14"/>
      <c r="F5" s="7"/>
      <c r="G5" s="7"/>
      <c r="H5" s="7"/>
      <c r="I5" s="7"/>
      <c r="J5" s="7"/>
      <c r="K5" s="14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5">
        <v>6</v>
      </c>
      <c r="R5" s="15">
        <v>7</v>
      </c>
      <c r="S5" s="15">
        <v>8</v>
      </c>
      <c r="T5" s="15">
        <v>9</v>
      </c>
      <c r="U5" s="15">
        <v>10</v>
      </c>
      <c r="V5" s="15">
        <v>11</v>
      </c>
      <c r="W5" s="15">
        <v>12</v>
      </c>
      <c r="X5" s="16"/>
      <c r="Y5" s="17"/>
    </row>
    <row r="6" spans="1:25" s="6" customFormat="1" ht="12" customHeight="1">
      <c r="A6" s="7"/>
      <c r="B6" s="14" t="s">
        <v>9</v>
      </c>
      <c r="C6" s="14"/>
      <c r="D6" s="14"/>
      <c r="E6" s="14"/>
      <c r="F6" s="7"/>
      <c r="G6" s="7"/>
      <c r="H6" s="7"/>
      <c r="I6" s="7"/>
      <c r="J6" s="7"/>
      <c r="K6" s="14" t="s">
        <v>10</v>
      </c>
      <c r="L6" s="18" t="s">
        <v>11</v>
      </c>
      <c r="M6" s="18" t="s">
        <v>12</v>
      </c>
      <c r="N6" s="18" t="s">
        <v>13</v>
      </c>
      <c r="O6" s="18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20</v>
      </c>
      <c r="V6" s="18" t="s">
        <v>21</v>
      </c>
      <c r="W6" s="18" t="s">
        <v>22</v>
      </c>
      <c r="X6" s="16"/>
      <c r="Y6" s="17"/>
    </row>
    <row r="7" spans="1:25" s="6" customFormat="1" ht="12" customHeight="1" thickBot="1">
      <c r="A7" s="19"/>
      <c r="B7" s="20"/>
      <c r="C7" s="20"/>
      <c r="D7" s="20"/>
      <c r="E7" s="20"/>
      <c r="F7" s="19"/>
      <c r="G7" s="19"/>
      <c r="H7" s="19"/>
      <c r="I7" s="19"/>
      <c r="J7" s="19"/>
      <c r="K7" s="20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2"/>
      <c r="Y7" s="23"/>
    </row>
    <row r="8" spans="1:26" s="6" customFormat="1" ht="39" customHeight="1" thickTop="1">
      <c r="A8" s="24">
        <v>1</v>
      </c>
      <c r="B8" s="25">
        <v>4</v>
      </c>
      <c r="C8" s="26">
        <v>1</v>
      </c>
      <c r="D8" s="26">
        <v>1</v>
      </c>
      <c r="E8" s="27" t="s">
        <v>23</v>
      </c>
      <c r="F8" s="28" t="s">
        <v>24</v>
      </c>
      <c r="G8" s="29"/>
      <c r="H8" s="29"/>
      <c r="I8" s="29"/>
      <c r="J8" s="30"/>
      <c r="K8" s="31">
        <v>550000000</v>
      </c>
      <c r="L8" s="31">
        <v>38103870</v>
      </c>
      <c r="M8" s="31">
        <v>38140905</v>
      </c>
      <c r="N8" s="31">
        <v>38293851</v>
      </c>
      <c r="O8" s="31">
        <v>19043440</v>
      </c>
      <c r="P8" s="31">
        <v>63969361</v>
      </c>
      <c r="Q8" s="31">
        <v>55325441</v>
      </c>
      <c r="R8" s="31">
        <v>32101430</v>
      </c>
      <c r="S8" s="31">
        <v>87936388</v>
      </c>
      <c r="T8" s="31">
        <v>45903160</v>
      </c>
      <c r="U8" s="31">
        <v>46268720</v>
      </c>
      <c r="V8" s="31">
        <v>50217630</v>
      </c>
      <c r="W8" s="31">
        <v>53313340</v>
      </c>
      <c r="X8" s="31">
        <f t="shared" si="0" ref="X8:X18">SUM(L8:W8)</f>
        <v>568617536</v>
      </c>
      <c r="Y8" s="32">
        <f t="shared" si="1" ref="Y8:Y19">X8/K8*100</f>
        <v>103.38500654545454</v>
      </c>
      <c r="Z8" s="6" t="s">
        <v>25</v>
      </c>
    </row>
    <row r="9" spans="1:26" s="6" customFormat="1" ht="39" customHeight="1">
      <c r="A9" s="24">
        <v>2</v>
      </c>
      <c r="B9" s="33">
        <v>4</v>
      </c>
      <c r="C9" s="26">
        <v>1</v>
      </c>
      <c r="D9" s="26">
        <v>1</v>
      </c>
      <c r="E9" s="27" t="s">
        <v>26</v>
      </c>
      <c r="F9" s="28" t="s">
        <v>27</v>
      </c>
      <c r="G9" s="29"/>
      <c r="H9" s="29"/>
      <c r="I9" s="29"/>
      <c r="J9" s="30"/>
      <c r="K9" s="31">
        <v>7000000000</v>
      </c>
      <c r="L9" s="31">
        <v>402197394</v>
      </c>
      <c r="M9" s="31">
        <v>394027097</v>
      </c>
      <c r="N9" s="31">
        <v>417648715</v>
      </c>
      <c r="O9" s="31">
        <v>469971632</v>
      </c>
      <c r="P9" s="31">
        <v>623901685</v>
      </c>
      <c r="Q9" s="31">
        <v>424018291</v>
      </c>
      <c r="R9" s="31">
        <v>561392298</v>
      </c>
      <c r="S9" s="31">
        <v>640697865</v>
      </c>
      <c r="T9" s="31">
        <v>515644336</v>
      </c>
      <c r="U9" s="31">
        <v>632886908</v>
      </c>
      <c r="V9" s="31">
        <v>909037305</v>
      </c>
      <c r="W9" s="31">
        <v>847422331</v>
      </c>
      <c r="X9" s="31">
        <f t="shared" si="0"/>
        <v>6838845857</v>
      </c>
      <c r="Y9" s="32">
        <f t="shared" si="1"/>
        <v>97.697797957142868</v>
      </c>
      <c r="Z9" s="6" t="s">
        <v>28</v>
      </c>
    </row>
    <row r="10" spans="1:25" s="6" customFormat="1" ht="39" customHeight="1">
      <c r="A10" s="24">
        <v>3</v>
      </c>
      <c r="B10" s="33">
        <v>4</v>
      </c>
      <c r="C10" s="26">
        <v>1</v>
      </c>
      <c r="D10" s="26">
        <v>1</v>
      </c>
      <c r="E10" s="27" t="s">
        <v>29</v>
      </c>
      <c r="F10" s="28" t="s">
        <v>30</v>
      </c>
      <c r="G10" s="29"/>
      <c r="H10" s="29"/>
      <c r="I10" s="34"/>
      <c r="J10" s="30"/>
      <c r="K10" s="31">
        <v>500000000</v>
      </c>
      <c r="L10" s="31">
        <v>43706850</v>
      </c>
      <c r="M10" s="31">
        <v>38539497</v>
      </c>
      <c r="N10" s="31">
        <v>26987382</v>
      </c>
      <c r="O10" s="31">
        <v>26577998</v>
      </c>
      <c r="P10" s="31">
        <v>79381362</v>
      </c>
      <c r="Q10" s="31">
        <v>41717652</v>
      </c>
      <c r="R10" s="31">
        <v>37801982</v>
      </c>
      <c r="S10" s="31">
        <v>47704488</v>
      </c>
      <c r="T10" s="31">
        <v>33772796</v>
      </c>
      <c r="U10" s="31">
        <v>36315490</v>
      </c>
      <c r="V10" s="31">
        <v>43235917</v>
      </c>
      <c r="W10" s="31">
        <v>51776232</v>
      </c>
      <c r="X10" s="31">
        <f t="shared" si="0"/>
        <v>507517646</v>
      </c>
      <c r="Y10" s="32">
        <f t="shared" si="1"/>
        <v>101.5035292</v>
      </c>
    </row>
    <row r="11" spans="1:25" s="6" customFormat="1" ht="39" customHeight="1">
      <c r="A11" s="24">
        <v>4</v>
      </c>
      <c r="B11" s="33">
        <v>4</v>
      </c>
      <c r="C11" s="26">
        <v>1</v>
      </c>
      <c r="D11" s="26">
        <v>1</v>
      </c>
      <c r="E11" s="27" t="s">
        <v>31</v>
      </c>
      <c r="F11" s="28" t="s">
        <v>32</v>
      </c>
      <c r="G11" s="29"/>
      <c r="H11" s="35"/>
      <c r="I11" s="29"/>
      <c r="J11" s="30"/>
      <c r="K11" s="31">
        <v>4200000000</v>
      </c>
      <c r="L11" s="31">
        <v>85603600</v>
      </c>
      <c r="M11" s="31">
        <v>403112338</v>
      </c>
      <c r="N11" s="31">
        <v>189815200</v>
      </c>
      <c r="O11" s="31">
        <v>376572400</v>
      </c>
      <c r="P11" s="31">
        <v>321104775</v>
      </c>
      <c r="Q11" s="31">
        <v>267262750</v>
      </c>
      <c r="R11" s="31">
        <v>471497050</v>
      </c>
      <c r="S11" s="31">
        <v>327105750</v>
      </c>
      <c r="T11" s="31">
        <v>318031000</v>
      </c>
      <c r="U11" s="31">
        <v>513665487</v>
      </c>
      <c r="V11" s="31">
        <v>303492090</v>
      </c>
      <c r="W11" s="31">
        <v>509076400</v>
      </c>
      <c r="X11" s="31">
        <f t="shared" si="0"/>
        <v>4086338840</v>
      </c>
      <c r="Y11" s="32">
        <f t="shared" si="1"/>
        <v>97.2937819047619</v>
      </c>
    </row>
    <row r="12" spans="1:25" s="6" customFormat="1" ht="39" customHeight="1">
      <c r="A12" s="24">
        <v>5</v>
      </c>
      <c r="B12" s="33">
        <v>4</v>
      </c>
      <c r="C12" s="26">
        <v>1</v>
      </c>
      <c r="D12" s="26">
        <v>1</v>
      </c>
      <c r="E12" s="27" t="s">
        <v>33</v>
      </c>
      <c r="F12" s="28" t="s">
        <v>34</v>
      </c>
      <c r="G12" s="36"/>
      <c r="H12" s="37"/>
      <c r="I12" s="36"/>
      <c r="J12" s="30"/>
      <c r="K12" s="31">
        <v>69000000000</v>
      </c>
      <c r="L12" s="31">
        <v>5538509612</v>
      </c>
      <c r="M12" s="31">
        <v>5661445618</v>
      </c>
      <c r="N12" s="31">
        <v>5409566755</v>
      </c>
      <c r="O12" s="31">
        <v>5395591979</v>
      </c>
      <c r="P12" s="31">
        <v>5863298040</v>
      </c>
      <c r="Q12" s="31">
        <v>5923326258</v>
      </c>
      <c r="R12" s="31">
        <v>6052144924</v>
      </c>
      <c r="S12" s="31">
        <v>5940282220</v>
      </c>
      <c r="T12" s="31">
        <v>5806738119</v>
      </c>
      <c r="U12" s="31">
        <v>5827719029</v>
      </c>
      <c r="V12" s="31">
        <v>6046127559</v>
      </c>
      <c r="W12" s="31">
        <v>6169726010</v>
      </c>
      <c r="X12" s="31">
        <f t="shared" si="0"/>
        <v>69634476123</v>
      </c>
      <c r="Y12" s="32">
        <f t="shared" si="1"/>
        <v>100.91953061304349</v>
      </c>
    </row>
    <row r="13" spans="1:25" s="6" customFormat="1" ht="39" customHeight="1">
      <c r="A13" s="24">
        <v>6</v>
      </c>
      <c r="B13" s="38">
        <v>4</v>
      </c>
      <c r="C13" s="39">
        <v>1</v>
      </c>
      <c r="D13" s="39">
        <v>1</v>
      </c>
      <c r="E13" s="27" t="s">
        <v>35</v>
      </c>
      <c r="F13" s="40" t="s">
        <v>36</v>
      </c>
      <c r="G13" s="34"/>
      <c r="H13" s="34"/>
      <c r="I13" s="34"/>
      <c r="J13" s="30"/>
      <c r="K13" s="31">
        <v>600000000</v>
      </c>
      <c r="L13" s="31">
        <v>35390450</v>
      </c>
      <c r="M13" s="31">
        <v>42487948</v>
      </c>
      <c r="N13" s="31">
        <v>38130233</v>
      </c>
      <c r="O13" s="31">
        <v>38169214</v>
      </c>
      <c r="P13" s="31">
        <v>54306001</v>
      </c>
      <c r="Q13" s="31">
        <v>41879700</v>
      </c>
      <c r="R13" s="31">
        <v>39711150</v>
      </c>
      <c r="S13" s="31">
        <v>44268650</v>
      </c>
      <c r="T13" s="31">
        <v>43582850</v>
      </c>
      <c r="U13" s="31">
        <v>43997100</v>
      </c>
      <c r="V13" s="31">
        <v>41739450</v>
      </c>
      <c r="W13" s="31">
        <v>64009200</v>
      </c>
      <c r="X13" s="31">
        <f t="shared" si="0"/>
        <v>527671946</v>
      </c>
      <c r="Y13" s="32">
        <f t="shared" si="1"/>
        <v>87.945324333333332</v>
      </c>
    </row>
    <row r="14" spans="1:25" s="6" customFormat="1" ht="39" customHeight="1">
      <c r="A14" s="24">
        <v>7</v>
      </c>
      <c r="B14" s="38">
        <v>4</v>
      </c>
      <c r="C14" s="39">
        <v>1</v>
      </c>
      <c r="D14" s="39">
        <v>1</v>
      </c>
      <c r="E14" s="27" t="s">
        <v>37</v>
      </c>
      <c r="F14" s="41" t="s">
        <v>38</v>
      </c>
      <c r="G14" s="42"/>
      <c r="H14" s="42"/>
      <c r="I14" s="42"/>
      <c r="J14" s="43"/>
      <c r="K14" s="31">
        <v>950000000</v>
      </c>
      <c r="L14" s="31">
        <v>62648750</v>
      </c>
      <c r="M14" s="31">
        <v>84976500</v>
      </c>
      <c r="N14" s="31">
        <v>124878350</v>
      </c>
      <c r="O14" s="31">
        <v>44227700</v>
      </c>
      <c r="P14" s="31">
        <v>82883000</v>
      </c>
      <c r="Q14" s="31">
        <v>62420900</v>
      </c>
      <c r="R14" s="31">
        <v>86624500</v>
      </c>
      <c r="S14" s="31">
        <v>77418970</v>
      </c>
      <c r="T14" s="31">
        <v>76872200</v>
      </c>
      <c r="U14" s="31">
        <v>79504800</v>
      </c>
      <c r="V14" s="31">
        <v>105940700</v>
      </c>
      <c r="W14" s="31">
        <v>139418900</v>
      </c>
      <c r="X14" s="31">
        <f t="shared" si="0"/>
        <v>1027815270</v>
      </c>
      <c r="Y14" s="32">
        <f t="shared" si="1"/>
        <v>108.19108105263157</v>
      </c>
    </row>
    <row r="15" spans="1:25" s="6" customFormat="1" ht="39" customHeight="1">
      <c r="A15" s="24">
        <v>8</v>
      </c>
      <c r="B15" s="33">
        <v>4</v>
      </c>
      <c r="C15" s="26">
        <v>1</v>
      </c>
      <c r="D15" s="26">
        <v>1</v>
      </c>
      <c r="E15" s="27" t="s">
        <v>39</v>
      </c>
      <c r="F15" s="41" t="s">
        <v>40</v>
      </c>
      <c r="G15" s="44"/>
      <c r="H15" s="44"/>
      <c r="I15" s="44"/>
      <c r="J15" s="45"/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f t="shared" si="0"/>
        <v>0</v>
      </c>
      <c r="Y15" s="46" t="s">
        <v>41</v>
      </c>
    </row>
    <row r="16" spans="1:25" s="6" customFormat="1" ht="39" customHeight="1">
      <c r="A16" s="24">
        <v>9</v>
      </c>
      <c r="B16" s="38">
        <v>4</v>
      </c>
      <c r="C16" s="39">
        <v>1</v>
      </c>
      <c r="D16" s="39">
        <v>1</v>
      </c>
      <c r="E16" s="26">
        <v>11</v>
      </c>
      <c r="F16" s="40" t="s">
        <v>42</v>
      </c>
      <c r="G16" s="34"/>
      <c r="H16" s="34"/>
      <c r="I16" s="34"/>
      <c r="J16" s="30"/>
      <c r="K16" s="31">
        <v>5050000000</v>
      </c>
      <c r="L16" s="31">
        <v>14521750</v>
      </c>
      <c r="M16" s="31">
        <v>1000000</v>
      </c>
      <c r="N16" s="31">
        <v>5673125</v>
      </c>
      <c r="O16" s="31">
        <v>116960600</v>
      </c>
      <c r="P16" s="31">
        <v>247796150</v>
      </c>
      <c r="Q16" s="31">
        <v>6031250</v>
      </c>
      <c r="R16" s="31">
        <v>220933500</v>
      </c>
      <c r="S16" s="31">
        <v>101019050</v>
      </c>
      <c r="T16" s="31">
        <v>151266251</v>
      </c>
      <c r="U16" s="31">
        <v>171573750</v>
      </c>
      <c r="V16" s="31">
        <v>263293750</v>
      </c>
      <c r="W16" s="31">
        <v>167997189</v>
      </c>
      <c r="X16" s="31">
        <f t="shared" si="0"/>
        <v>1468066365</v>
      </c>
      <c r="Y16" s="32">
        <f t="shared" si="1"/>
        <v>29.070621089108911</v>
      </c>
    </row>
    <row r="17" spans="1:25" s="6" customFormat="1" ht="39" customHeight="1">
      <c r="A17" s="24">
        <v>10</v>
      </c>
      <c r="B17" s="38">
        <v>4</v>
      </c>
      <c r="C17" s="39">
        <v>1</v>
      </c>
      <c r="D17" s="39">
        <v>1</v>
      </c>
      <c r="E17" s="26">
        <v>12</v>
      </c>
      <c r="F17" s="40" t="s">
        <v>43</v>
      </c>
      <c r="G17" s="34"/>
      <c r="H17" s="34"/>
      <c r="I17" s="34"/>
      <c r="J17" s="30"/>
      <c r="K17" s="31">
        <v>55000000000</v>
      </c>
      <c r="L17" s="31">
        <f>[1]PADJAN!$J$19</f>
        <v>940033575</v>
      </c>
      <c r="M17" s="31">
        <f>[1]PADPEB!$K$19</f>
        <v>669565948</v>
      </c>
      <c r="N17" s="31">
        <v>3523646871</v>
      </c>
      <c r="O17" s="31">
        <v>2524776140</v>
      </c>
      <c r="P17" s="31">
        <v>6626316186</v>
      </c>
      <c r="Q17" s="31">
        <v>6442462051</v>
      </c>
      <c r="R17" s="31">
        <v>8244889657</v>
      </c>
      <c r="S17" s="31">
        <v>14861692880</v>
      </c>
      <c r="T17" s="31">
        <v>3891311160</v>
      </c>
      <c r="U17" s="31">
        <v>2132871352</v>
      </c>
      <c r="V17" s="31">
        <f>[1]PADNOV!$M$19</f>
        <v>1916988199</v>
      </c>
      <c r="W17" s="31">
        <v>2917788707</v>
      </c>
      <c r="X17" s="31">
        <f t="shared" si="0"/>
        <v>54692342726</v>
      </c>
      <c r="Y17" s="32">
        <f t="shared" si="1"/>
        <v>99.44062313818182</v>
      </c>
    </row>
    <row r="18" spans="1:25" s="6" customFormat="1" ht="39" customHeight="1">
      <c r="A18" s="24">
        <v>11</v>
      </c>
      <c r="B18" s="38">
        <v>4</v>
      </c>
      <c r="C18" s="39">
        <v>1</v>
      </c>
      <c r="D18" s="39">
        <v>1</v>
      </c>
      <c r="E18" s="26">
        <v>13</v>
      </c>
      <c r="F18" s="40" t="s">
        <v>44</v>
      </c>
      <c r="G18" s="34"/>
      <c r="H18" s="34"/>
      <c r="I18" s="34"/>
      <c r="J18" s="30"/>
      <c r="K18" s="31">
        <v>40000000000</v>
      </c>
      <c r="L18" s="31">
        <f>[1]PADJAN!$J$20</f>
        <v>2331374051</v>
      </c>
      <c r="M18" s="31">
        <f>[1]PADPEB!$K$20</f>
        <v>1993782638</v>
      </c>
      <c r="N18" s="31">
        <v>4645578232</v>
      </c>
      <c r="O18" s="31">
        <v>4748469261</v>
      </c>
      <c r="P18" s="31">
        <v>1938671574</v>
      </c>
      <c r="Q18" s="31">
        <v>2707719810</v>
      </c>
      <c r="R18" s="31">
        <v>2129665133</v>
      </c>
      <c r="S18" s="31">
        <v>3500943026</v>
      </c>
      <c r="T18" s="31">
        <v>4267689571</v>
      </c>
      <c r="U18" s="31">
        <v>3504672768</v>
      </c>
      <c r="V18" s="31">
        <f>[1]PADNOV!$M$20</f>
        <v>3833012579</v>
      </c>
      <c r="W18" s="31">
        <v>4862300473</v>
      </c>
      <c r="X18" s="31">
        <f t="shared" si="0"/>
        <v>40463879116</v>
      </c>
      <c r="Y18" s="32">
        <f t="shared" si="1"/>
        <v>101.15969779</v>
      </c>
    </row>
    <row r="19" spans="1:25" s="6" customFormat="1" ht="39" customHeight="1" thickBot="1">
      <c r="A19" s="47"/>
      <c r="B19" s="48"/>
      <c r="C19" s="49"/>
      <c r="D19" s="49"/>
      <c r="E19" s="49"/>
      <c r="F19" s="50"/>
      <c r="G19" s="51" t="s">
        <v>45</v>
      </c>
      <c r="H19" s="51"/>
      <c r="I19" s="51"/>
      <c r="J19" s="52"/>
      <c r="K19" s="53">
        <f>SUM(K8:K18)</f>
        <v>182850000000</v>
      </c>
      <c r="L19" s="53">
        <f t="shared" si="2" ref="L19:X19">SUM(L8:L18)</f>
        <v>9492089902</v>
      </c>
      <c r="M19" s="53">
        <f t="shared" si="2"/>
        <v>9327078489</v>
      </c>
      <c r="N19" s="53">
        <f t="shared" si="2"/>
        <v>14420218714</v>
      </c>
      <c r="O19" s="53">
        <f t="shared" si="2"/>
        <v>13760360364</v>
      </c>
      <c r="P19" s="53">
        <f t="shared" si="2"/>
        <v>15901628134</v>
      </c>
      <c r="Q19" s="53">
        <f t="shared" si="2"/>
        <v>15972164103</v>
      </c>
      <c r="R19" s="53">
        <f t="shared" si="2"/>
        <v>17876761624</v>
      </c>
      <c r="S19" s="53">
        <f t="shared" si="2"/>
        <v>25629069287</v>
      </c>
      <c r="T19" s="53">
        <f t="shared" si="2"/>
        <v>15150811443</v>
      </c>
      <c r="U19" s="53">
        <f t="shared" si="2"/>
        <v>12989475404</v>
      </c>
      <c r="V19" s="53">
        <f t="shared" si="2"/>
        <v>13513085179</v>
      </c>
      <c r="W19" s="53">
        <f t="shared" si="2"/>
        <v>15782828782</v>
      </c>
      <c r="X19" s="53">
        <f t="shared" si="2"/>
        <v>179815571425</v>
      </c>
      <c r="Y19" s="32">
        <f t="shared" si="1"/>
        <v>98.340482048126873</v>
      </c>
    </row>
    <row r="20" spans="1:25" ht="16.5" customHeight="1" thickTop="1">
      <c r="A20" s="54"/>
      <c r="B20" s="54"/>
      <c r="C20" s="54"/>
      <c r="D20" s="54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2:25" ht="18.5">
      <c r="B21" s="55"/>
      <c r="C21" s="55"/>
      <c r="D21" s="55"/>
      <c r="E21" s="54"/>
      <c r="F21" s="55"/>
      <c r="G21" s="55"/>
      <c r="H21" s="55"/>
      <c r="I21" s="55"/>
      <c r="J21" s="56" t="s">
        <v>46</v>
      </c>
      <c r="K21" s="55"/>
      <c r="M21" s="55"/>
      <c r="N21" s="55"/>
      <c r="O21" s="55"/>
      <c r="P21" s="55"/>
      <c r="Q21" s="55"/>
      <c r="R21" s="55"/>
      <c r="S21" s="55"/>
      <c r="T21" s="37"/>
      <c r="U21" s="57"/>
      <c r="V21" s="58"/>
      <c r="W21" s="58"/>
      <c r="X21" s="59"/>
      <c r="Y21" s="60"/>
    </row>
    <row r="22" spans="1:24" ht="14.5">
      <c r="A22" s="54"/>
      <c r="B22" s="54"/>
      <c r="C22" s="54"/>
      <c r="D22" s="54"/>
      <c r="E22" s="54"/>
      <c r="F22" s="54"/>
      <c r="G22" s="55"/>
      <c r="H22" s="55"/>
      <c r="I22" s="55"/>
      <c r="J22" s="55"/>
      <c r="K22" s="61"/>
      <c r="L22" s="61"/>
      <c r="M22" s="55"/>
      <c r="N22" s="62"/>
      <c r="O22" s="62"/>
      <c r="P22" s="62"/>
      <c r="Q22" s="63"/>
      <c r="R22" s="6"/>
      <c r="S22" s="6"/>
      <c r="T22" s="37"/>
      <c r="U22" s="37"/>
      <c r="V22" s="57"/>
      <c r="W22" s="57"/>
      <c r="X22" s="54"/>
    </row>
    <row r="23" spans="1:24" ht="14">
      <c r="A23" s="54"/>
      <c r="B23" s="54"/>
      <c r="C23" s="54"/>
      <c r="D23" s="54"/>
      <c r="E23" s="54"/>
      <c r="F23" s="54"/>
      <c r="G23" s="55"/>
      <c r="H23" s="55"/>
      <c r="I23" s="55"/>
      <c r="J23" s="55"/>
      <c r="K23" s="57"/>
      <c r="L23" s="57"/>
      <c r="M23" s="55"/>
      <c r="N23" s="55"/>
      <c r="O23" s="55"/>
      <c r="P23" s="55"/>
      <c r="Q23" s="55"/>
      <c r="R23" s="55"/>
      <c r="S23" s="55"/>
      <c r="T23" s="37"/>
      <c r="U23" s="64"/>
      <c r="V23" s="37"/>
      <c r="W23" s="64"/>
      <c r="X23" s="59"/>
    </row>
    <row r="24" spans="1:24" ht="14">
      <c r="A24" s="54"/>
      <c r="B24" s="54"/>
      <c r="C24" s="54"/>
      <c r="D24" s="54"/>
      <c r="E24" s="54"/>
      <c r="F24" s="54"/>
      <c r="G24" s="55"/>
      <c r="H24" s="55"/>
      <c r="I24" s="55"/>
      <c r="J24" s="55"/>
      <c r="K24" s="65"/>
      <c r="M24" s="54"/>
      <c r="N24" s="55"/>
      <c r="O24" s="55"/>
      <c r="P24" s="55"/>
      <c r="Q24" s="55"/>
      <c r="R24" s="55"/>
      <c r="S24" s="55"/>
      <c r="T24" s="37"/>
      <c r="U24" s="64"/>
      <c r="V24" s="37"/>
      <c r="W24" s="64"/>
      <c r="X24" s="59"/>
    </row>
    <row r="25" spans="1:24" ht="14">
      <c r="A25" s="54"/>
      <c r="B25" s="54"/>
      <c r="C25" s="54"/>
      <c r="D25" s="54"/>
      <c r="E25" s="54"/>
      <c r="F25" s="54"/>
      <c r="G25" s="54"/>
      <c r="H25" s="66"/>
      <c r="I25" s="54"/>
      <c r="K25" s="67"/>
      <c r="L25" s="68"/>
      <c r="M25" s="55"/>
      <c r="N25" s="55"/>
      <c r="O25" s="55"/>
      <c r="P25" s="55"/>
      <c r="Q25" s="55"/>
      <c r="R25" s="55"/>
      <c r="S25" s="55"/>
      <c r="T25" s="37"/>
      <c r="U25" s="64"/>
      <c r="V25" s="37"/>
      <c r="W25" s="64"/>
      <c r="X25" s="59"/>
    </row>
    <row r="26" spans="1:24" ht="14">
      <c r="A26" s="54"/>
      <c r="B26" s="54"/>
      <c r="C26" s="54"/>
      <c r="D26" s="54"/>
      <c r="E26" s="54"/>
      <c r="F26" s="54"/>
      <c r="G26" s="66"/>
      <c r="H26" s="66"/>
      <c r="I26" s="54"/>
      <c r="K26" s="58"/>
      <c r="L26" s="58"/>
      <c r="M26" s="69"/>
      <c r="N26" s="69"/>
      <c r="O26" s="69"/>
      <c r="P26" s="69"/>
      <c r="Q26" s="69"/>
      <c r="R26" s="6"/>
      <c r="S26" s="6"/>
      <c r="T26" s="37"/>
      <c r="U26" s="37"/>
      <c r="V26" s="37"/>
      <c r="W26" s="64"/>
      <c r="X26" s="59"/>
    </row>
    <row r="27" spans="1:24" ht="14">
      <c r="A27" s="69"/>
      <c r="B27" s="69"/>
      <c r="C27" s="69"/>
      <c r="D27" s="69"/>
      <c r="E27" s="69"/>
      <c r="F27" s="69"/>
      <c r="G27" s="69"/>
      <c r="H27" s="69"/>
      <c r="I27" s="69"/>
      <c r="K27" s="70"/>
      <c r="L27" s="70"/>
      <c r="M27" s="71"/>
      <c r="N27" s="6"/>
      <c r="O27" s="6"/>
      <c r="P27" s="6"/>
      <c r="Q27" s="6"/>
      <c r="R27" s="6"/>
      <c r="S27" s="6"/>
      <c r="T27" s="37"/>
      <c r="U27" s="37"/>
      <c r="V27" s="70"/>
      <c r="W27" s="70"/>
      <c r="X27" s="72"/>
    </row>
    <row r="28" spans="1:24" ht="13.5" customHeight="1">
      <c r="A28" s="69"/>
      <c r="B28" s="69"/>
      <c r="C28" s="69"/>
      <c r="D28" s="69"/>
      <c r="E28" s="69"/>
      <c r="F28" s="69"/>
      <c r="G28" s="71"/>
      <c r="H28" s="71"/>
      <c r="I28" s="71"/>
      <c r="J28" s="71"/>
      <c r="K28" s="58"/>
      <c r="L28" s="58"/>
      <c r="M28" s="6"/>
      <c r="N28" s="55"/>
      <c r="O28" s="55"/>
      <c r="P28" s="55"/>
      <c r="Q28" s="55"/>
      <c r="R28" s="55"/>
      <c r="S28" s="55"/>
      <c r="T28" s="37"/>
      <c r="U28" s="58"/>
      <c r="V28" s="58"/>
      <c r="W28" s="58"/>
      <c r="X28" s="6"/>
    </row>
    <row r="29" spans="1:10" ht="12" customHeight="1">
      <c r="A29" s="69"/>
      <c r="B29" s="69"/>
      <c r="C29" s="69"/>
      <c r="D29" s="69"/>
      <c r="E29" s="69"/>
      <c r="F29" s="69"/>
      <c r="G29" s="6"/>
      <c r="H29" s="6"/>
      <c r="I29" s="6"/>
      <c r="J29" s="6"/>
    </row>
    <row r="30" spans="1:22" ht="12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9"/>
      <c r="S30" s="69"/>
      <c r="T30" s="4"/>
      <c r="V30" s="4"/>
    </row>
    <row r="31" spans="1:25" ht="13">
      <c r="A31" s="69"/>
      <c r="B31" s="6"/>
      <c r="C31" s="6"/>
      <c r="D31" s="6"/>
      <c r="E31" s="6"/>
      <c r="F31" s="6"/>
      <c r="G31" s="72"/>
      <c r="H31" s="72"/>
      <c r="I31" s="6"/>
      <c r="J31" s="6"/>
      <c r="K31" s="69"/>
      <c r="L31" s="69"/>
      <c r="M31" s="69"/>
      <c r="N31" s="69"/>
      <c r="O31" s="69"/>
      <c r="P31" s="69"/>
      <c r="Q31" s="69"/>
      <c r="R31" s="69"/>
      <c r="S31" s="69"/>
      <c r="T31" s="4"/>
      <c r="U31" s="4"/>
      <c r="V31" s="4"/>
      <c r="W31" s="4"/>
      <c r="X31" s="4"/>
      <c r="Y31" s="4"/>
    </row>
    <row r="32" spans="1:25" ht="13.5" customHeight="1">
      <c r="A32" s="69"/>
      <c r="B32" s="69"/>
      <c r="C32" s="69"/>
      <c r="D32" s="69"/>
      <c r="E32" s="69"/>
      <c r="F32" s="66"/>
      <c r="G32" s="69"/>
      <c r="H32" s="69"/>
      <c r="I32" s="54"/>
      <c r="J32" s="5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</row>
    <row r="33" spans="1:25" ht="13">
      <c r="A33" s="54"/>
      <c r="B33" s="66"/>
      <c r="C33" s="54"/>
      <c r="D33" s="54"/>
      <c r="E33" s="54"/>
      <c r="F33" s="66"/>
      <c r="G33" s="54"/>
      <c r="H33" s="54"/>
      <c r="I33" s="54"/>
      <c r="J33" s="55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ht="12" customHeight="1">
      <c r="A34" s="54"/>
      <c r="B34" s="66"/>
      <c r="C34" s="54"/>
      <c r="D34" s="54"/>
      <c r="E34" s="54"/>
      <c r="F34" s="66"/>
      <c r="G34" s="54"/>
      <c r="H34" s="54"/>
      <c r="I34" s="55"/>
      <c r="J34" s="54"/>
      <c r="K34" s="55"/>
      <c r="L34" s="55"/>
      <c r="M34" s="55"/>
      <c r="N34" s="55"/>
      <c r="O34" s="55"/>
      <c r="P34" s="55"/>
      <c r="Q34" s="55"/>
      <c r="R34" s="73"/>
      <c r="S34" s="55"/>
      <c r="T34" s="73"/>
      <c r="U34" s="73"/>
      <c r="V34" s="73"/>
      <c r="W34" s="73"/>
      <c r="X34" s="73"/>
      <c r="Y34" s="73"/>
    </row>
    <row r="35" spans="1:25" ht="13.5" customHeight="1">
      <c r="A35" s="54"/>
      <c r="B35" s="54"/>
      <c r="C35" s="54"/>
      <c r="D35" s="54"/>
      <c r="E35" s="54"/>
      <c r="F35" s="66"/>
      <c r="G35" s="54"/>
      <c r="H35" s="54"/>
      <c r="I35" s="54"/>
      <c r="J35" s="55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</row>
    <row r="36" spans="1:25" ht="12" customHeight="1">
      <c r="A36" s="55"/>
      <c r="B36" s="54"/>
      <c r="C36" s="54"/>
      <c r="D36" s="54"/>
      <c r="E36" s="54"/>
      <c r="F36" s="66"/>
      <c r="G36" s="54"/>
      <c r="H36" s="54"/>
      <c r="I36" s="54"/>
      <c r="J36" s="74"/>
      <c r="K36" s="55"/>
      <c r="L36" s="55"/>
      <c r="M36" s="55"/>
      <c r="N36" s="55"/>
      <c r="O36" s="55"/>
      <c r="P36" s="55"/>
      <c r="Q36" s="55"/>
      <c r="R36" s="73"/>
      <c r="S36" s="55"/>
      <c r="T36" s="73"/>
      <c r="U36" s="73"/>
      <c r="V36" s="73"/>
      <c r="W36" s="73"/>
      <c r="X36" s="73"/>
      <c r="Y36" s="73"/>
    </row>
    <row r="37" spans="1:25" ht="12" customHeight="1">
      <c r="A37" s="55"/>
      <c r="B37" s="54"/>
      <c r="C37" s="54"/>
      <c r="D37" s="54"/>
      <c r="E37" s="54"/>
      <c r="F37" s="66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73"/>
      <c r="S37" s="55"/>
      <c r="T37" s="73"/>
      <c r="U37" s="73"/>
      <c r="V37" s="73"/>
      <c r="W37" s="73"/>
      <c r="X37" s="73"/>
      <c r="Y37" s="73"/>
    </row>
    <row r="38" spans="1:25" ht="12" customHeight="1">
      <c r="A38" s="55"/>
      <c r="B38" s="54"/>
      <c r="C38" s="54"/>
      <c r="D38" s="54"/>
      <c r="E38" s="54"/>
      <c r="F38" s="66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73"/>
      <c r="S38" s="55"/>
      <c r="T38" s="73"/>
      <c r="U38" s="73"/>
      <c r="V38" s="73"/>
      <c r="W38" s="73"/>
      <c r="X38" s="73"/>
      <c r="Y38" s="73"/>
    </row>
    <row r="39" spans="1:25" ht="13.5" customHeight="1">
      <c r="A39" s="54"/>
      <c r="B39" s="54"/>
      <c r="C39" s="54"/>
      <c r="D39" s="54"/>
      <c r="E39" s="54"/>
      <c r="F39" s="66"/>
      <c r="G39" s="54"/>
      <c r="H39" s="54"/>
      <c r="I39" s="55"/>
      <c r="J39" s="55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</row>
    <row r="40" spans="1:25" ht="12" customHeight="1">
      <c r="A40" s="54"/>
      <c r="B40" s="54"/>
      <c r="C40" s="54"/>
      <c r="D40" s="54"/>
      <c r="E40" s="54"/>
      <c r="F40" s="66"/>
      <c r="G40" s="54"/>
      <c r="H40" s="54"/>
      <c r="I40" s="55"/>
      <c r="J40" s="55"/>
      <c r="K40" s="55"/>
      <c r="L40" s="55"/>
      <c r="M40" s="55"/>
      <c r="N40" s="55"/>
      <c r="O40" s="55"/>
      <c r="P40" s="55"/>
      <c r="Q40" s="55"/>
      <c r="R40" s="73"/>
      <c r="S40" s="55"/>
      <c r="T40" s="73"/>
      <c r="U40" s="73"/>
      <c r="V40" s="73"/>
      <c r="W40" s="73"/>
      <c r="X40" s="73"/>
      <c r="Y40" s="73"/>
    </row>
    <row r="41" spans="1:25" ht="12" customHeight="1">
      <c r="A41" s="54"/>
      <c r="B41" s="54"/>
      <c r="C41" s="54"/>
      <c r="D41" s="54"/>
      <c r="E41" s="54"/>
      <c r="F41" s="66"/>
      <c r="G41" s="54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73"/>
      <c r="S41" s="55"/>
      <c r="T41" s="73"/>
      <c r="U41" s="73"/>
      <c r="V41" s="73"/>
      <c r="W41" s="73"/>
      <c r="X41" s="73"/>
      <c r="Y41" s="73"/>
    </row>
    <row r="42" spans="1:25" ht="12" customHeight="1">
      <c r="A42" s="54"/>
      <c r="B42" s="54"/>
      <c r="C42" s="54"/>
      <c r="D42" s="54"/>
      <c r="E42" s="54"/>
      <c r="F42" s="66"/>
      <c r="G42" s="54"/>
      <c r="H42" s="54"/>
      <c r="I42" s="55"/>
      <c r="J42" s="55"/>
      <c r="K42" s="55"/>
      <c r="L42" s="55"/>
      <c r="M42" s="55"/>
      <c r="N42" s="55"/>
      <c r="O42" s="55"/>
      <c r="P42" s="55"/>
      <c r="Q42" s="55"/>
      <c r="R42" s="73"/>
      <c r="S42" s="55"/>
      <c r="T42" s="73"/>
      <c r="U42" s="73"/>
      <c r="V42" s="73"/>
      <c r="W42" s="73"/>
      <c r="X42" s="73"/>
      <c r="Y42" s="73"/>
    </row>
    <row r="43" spans="1:25" ht="12" customHeight="1">
      <c r="A43" s="54"/>
      <c r="B43" s="54"/>
      <c r="C43" s="54"/>
      <c r="D43" s="54"/>
      <c r="E43" s="54"/>
      <c r="F43" s="66"/>
      <c r="G43" s="54"/>
      <c r="H43" s="54"/>
      <c r="I43" s="55"/>
      <c r="J43" s="55"/>
      <c r="K43" s="55"/>
      <c r="L43" s="55"/>
      <c r="M43" s="55"/>
      <c r="N43" s="55"/>
      <c r="O43" s="55"/>
      <c r="P43" s="55"/>
      <c r="Q43" s="55"/>
      <c r="R43" s="73"/>
      <c r="S43" s="55"/>
      <c r="T43" s="73"/>
      <c r="U43" s="73"/>
      <c r="V43" s="73"/>
      <c r="W43" s="73"/>
      <c r="X43" s="73"/>
      <c r="Y43" s="73"/>
    </row>
    <row r="44" spans="1:25" ht="12" customHeight="1">
      <c r="A44" s="54"/>
      <c r="B44" s="54"/>
      <c r="C44" s="54"/>
      <c r="D44" s="54"/>
      <c r="E44" s="54"/>
      <c r="F44" s="66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73"/>
      <c r="S44" s="55"/>
      <c r="T44" s="73"/>
      <c r="U44" s="73"/>
      <c r="V44" s="73"/>
      <c r="W44" s="73"/>
      <c r="X44" s="73"/>
      <c r="Y44" s="73"/>
    </row>
    <row r="45" spans="1:25" ht="12" customHeight="1">
      <c r="A45" s="54"/>
      <c r="B45" s="54"/>
      <c r="C45" s="54"/>
      <c r="D45" s="54"/>
      <c r="E45" s="54"/>
      <c r="F45" s="66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73"/>
      <c r="S45" s="55"/>
      <c r="T45" s="73"/>
      <c r="U45" s="73"/>
      <c r="V45" s="73"/>
      <c r="W45" s="73"/>
      <c r="X45" s="73"/>
      <c r="Y45" s="73"/>
    </row>
    <row r="46" spans="1:25" ht="12" customHeight="1">
      <c r="A46" s="54"/>
      <c r="B46" s="54"/>
      <c r="C46" s="54"/>
      <c r="D46" s="54"/>
      <c r="E46" s="54"/>
      <c r="F46" s="66"/>
      <c r="G46" s="54"/>
      <c r="H46" s="54"/>
      <c r="I46" s="55"/>
      <c r="J46" s="54"/>
      <c r="K46" s="55"/>
      <c r="L46" s="55"/>
      <c r="M46" s="55"/>
      <c r="N46" s="55"/>
      <c r="O46" s="55"/>
      <c r="P46" s="55"/>
      <c r="Q46" s="55"/>
      <c r="R46" s="73"/>
      <c r="S46" s="55"/>
      <c r="T46" s="73"/>
      <c r="U46" s="73"/>
      <c r="V46" s="73"/>
      <c r="W46" s="73"/>
      <c r="X46" s="73"/>
      <c r="Y46" s="73"/>
    </row>
    <row r="47" spans="1:25" ht="12" customHeight="1">
      <c r="A47" s="54"/>
      <c r="B47" s="54"/>
      <c r="C47" s="54"/>
      <c r="D47" s="54"/>
      <c r="E47" s="54"/>
      <c r="F47" s="66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73"/>
      <c r="S47" s="55"/>
      <c r="T47" s="73"/>
      <c r="U47" s="73"/>
      <c r="V47" s="73"/>
      <c r="W47" s="73"/>
      <c r="X47" s="73"/>
      <c r="Y47" s="73"/>
    </row>
    <row r="48" spans="1:25" ht="12" customHeight="1">
      <c r="A48" s="54"/>
      <c r="B48" s="54"/>
      <c r="C48" s="54"/>
      <c r="D48" s="54"/>
      <c r="E48" s="54"/>
      <c r="F48" s="66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73"/>
      <c r="S48" s="55"/>
      <c r="T48" s="73"/>
      <c r="U48" s="73"/>
      <c r="V48" s="73"/>
      <c r="W48" s="73"/>
      <c r="X48" s="73"/>
      <c r="Y48" s="73"/>
    </row>
    <row r="49" spans="1:25" ht="12" customHeight="1">
      <c r="A49" s="54"/>
      <c r="B49" s="54"/>
      <c r="C49" s="54"/>
      <c r="D49" s="54"/>
      <c r="E49" s="54"/>
      <c r="F49" s="66"/>
      <c r="J49" s="55"/>
      <c r="K49" s="55"/>
      <c r="L49" s="55"/>
      <c r="M49" s="55"/>
      <c r="N49" s="55"/>
      <c r="O49" s="55"/>
      <c r="P49" s="55"/>
      <c r="Q49" s="55"/>
      <c r="R49" s="73"/>
      <c r="S49" s="55"/>
      <c r="T49" s="73"/>
      <c r="U49" s="73"/>
      <c r="V49" s="73"/>
      <c r="W49" s="73"/>
      <c r="X49" s="73"/>
      <c r="Y49" s="73"/>
    </row>
    <row r="50" spans="1:25" ht="13.5" customHeight="1">
      <c r="A50" s="54"/>
      <c r="B50" s="54"/>
      <c r="C50" s="54"/>
      <c r="D50" s="54"/>
      <c r="E50" s="54"/>
      <c r="F50" s="66"/>
      <c r="G50" s="54"/>
      <c r="H50" s="54"/>
      <c r="I50" s="54"/>
      <c r="J50" s="55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</row>
    <row r="51" spans="1:25" ht="12" customHeight="1">
      <c r="A51" s="54"/>
      <c r="B51" s="54"/>
      <c r="C51" s="54"/>
      <c r="D51" s="54"/>
      <c r="E51" s="54"/>
      <c r="F51" s="66"/>
      <c r="G51" s="54"/>
      <c r="H51" s="54"/>
      <c r="I51" s="55"/>
      <c r="J51" s="54"/>
      <c r="K51" s="55"/>
      <c r="L51" s="55"/>
      <c r="M51" s="55"/>
      <c r="N51" s="55"/>
      <c r="O51" s="55"/>
      <c r="P51" s="55"/>
      <c r="Q51" s="55"/>
      <c r="R51" s="73"/>
      <c r="S51" s="55"/>
      <c r="T51" s="73"/>
      <c r="U51" s="73"/>
      <c r="V51" s="73"/>
      <c r="W51" s="73"/>
      <c r="X51" s="73"/>
      <c r="Y51" s="73"/>
    </row>
    <row r="52" spans="1:25" ht="12" customHeight="1">
      <c r="A52" s="54"/>
      <c r="B52" s="54"/>
      <c r="C52" s="54"/>
      <c r="D52" s="54"/>
      <c r="E52" s="54"/>
      <c r="F52" s="66"/>
      <c r="G52" s="54"/>
      <c r="H52" s="54"/>
      <c r="I52" s="54"/>
      <c r="J52" s="55"/>
      <c r="K52" s="55"/>
      <c r="L52" s="55"/>
      <c r="M52" s="55"/>
      <c r="N52" s="55"/>
      <c r="O52" s="55"/>
      <c r="P52" s="55"/>
      <c r="Q52" s="55"/>
      <c r="R52" s="73"/>
      <c r="S52" s="55"/>
      <c r="T52" s="73"/>
      <c r="U52" s="73"/>
      <c r="V52" s="73"/>
      <c r="W52" s="73"/>
      <c r="X52" s="73"/>
      <c r="Y52" s="73"/>
    </row>
    <row r="53" spans="1:25" ht="12" customHeight="1">
      <c r="A53" s="54"/>
      <c r="B53" s="54"/>
      <c r="C53" s="54"/>
      <c r="D53" s="54"/>
      <c r="E53" s="54"/>
      <c r="F53" s="66"/>
      <c r="G53" s="54"/>
      <c r="H53" s="54"/>
      <c r="I53" s="55"/>
      <c r="J53" s="54"/>
      <c r="K53" s="55"/>
      <c r="L53" s="55"/>
      <c r="M53" s="55"/>
      <c r="N53" s="55"/>
      <c r="O53" s="55"/>
      <c r="P53" s="55"/>
      <c r="Q53" s="55"/>
      <c r="R53" s="73"/>
      <c r="S53" s="55"/>
      <c r="T53" s="73"/>
      <c r="U53" s="73"/>
      <c r="V53" s="73"/>
      <c r="W53" s="73"/>
      <c r="X53" s="73"/>
      <c r="Y53" s="73"/>
    </row>
    <row r="54" spans="1:25" ht="12" customHeight="1">
      <c r="A54" s="55"/>
      <c r="B54" s="54"/>
      <c r="C54" s="54"/>
      <c r="D54" s="54"/>
      <c r="E54" s="54"/>
      <c r="F54" s="66"/>
      <c r="G54" s="54"/>
      <c r="H54" s="54"/>
      <c r="I54" s="55"/>
      <c r="J54" s="54"/>
      <c r="K54" s="55"/>
      <c r="L54" s="55"/>
      <c r="M54" s="55"/>
      <c r="N54" s="55"/>
      <c r="O54" s="55"/>
      <c r="P54" s="55"/>
      <c r="Q54" s="55"/>
      <c r="R54" s="73"/>
      <c r="S54" s="55"/>
      <c r="T54" s="73"/>
      <c r="U54" s="73"/>
      <c r="V54" s="73"/>
      <c r="W54" s="73"/>
      <c r="X54" s="73"/>
      <c r="Y54" s="73"/>
    </row>
    <row r="55" spans="1:25" ht="12" customHeight="1">
      <c r="A55" s="54"/>
      <c r="B55" s="54"/>
      <c r="C55" s="54"/>
      <c r="D55" s="54"/>
      <c r="E55" s="54"/>
      <c r="F55" s="66"/>
      <c r="G55" s="54"/>
      <c r="H55" s="54"/>
      <c r="I55" s="55"/>
      <c r="J55" s="54"/>
      <c r="K55" s="55"/>
      <c r="L55" s="55"/>
      <c r="M55" s="55"/>
      <c r="N55" s="55"/>
      <c r="O55" s="55"/>
      <c r="P55" s="55"/>
      <c r="Q55" s="55"/>
      <c r="R55" s="73"/>
      <c r="S55" s="55"/>
      <c r="T55" s="73"/>
      <c r="U55" s="73"/>
      <c r="V55" s="73"/>
      <c r="W55" s="73"/>
      <c r="X55" s="73"/>
      <c r="Y55" s="73"/>
    </row>
    <row r="56" spans="1:25" ht="12" customHeight="1">
      <c r="A56" s="54"/>
      <c r="B56" s="54"/>
      <c r="C56" s="54"/>
      <c r="D56" s="54"/>
      <c r="E56" s="54"/>
      <c r="F56" s="66"/>
      <c r="G56" s="54"/>
      <c r="H56" s="54"/>
      <c r="I56" s="55"/>
      <c r="J56" s="54"/>
      <c r="K56" s="55"/>
      <c r="L56" s="55"/>
      <c r="M56" s="55"/>
      <c r="N56" s="55"/>
      <c r="O56" s="55"/>
      <c r="P56" s="55"/>
      <c r="Q56" s="55"/>
      <c r="R56" s="73"/>
      <c r="S56" s="55"/>
      <c r="T56" s="73"/>
      <c r="U56" s="73"/>
      <c r="V56" s="73"/>
      <c r="W56" s="73"/>
      <c r="X56" s="73"/>
      <c r="Y56" s="73"/>
    </row>
    <row r="57" spans="1:25" ht="13.5" customHeight="1">
      <c r="A57" s="54"/>
      <c r="B57" s="54"/>
      <c r="C57" s="54"/>
      <c r="D57" s="54"/>
      <c r="E57" s="54"/>
      <c r="F57" s="66"/>
      <c r="G57" s="54"/>
      <c r="H57" s="54"/>
      <c r="I57" s="55"/>
      <c r="J57" s="54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</row>
    <row r="58" spans="1:25" ht="12" customHeight="1">
      <c r="A58" s="54"/>
      <c r="B58" s="54"/>
      <c r="C58" s="54"/>
      <c r="D58" s="54"/>
      <c r="E58" s="54"/>
      <c r="F58" s="66"/>
      <c r="G58" s="54"/>
      <c r="H58" s="54"/>
      <c r="I58" s="55"/>
      <c r="J58" s="54"/>
      <c r="K58" s="55"/>
      <c r="L58" s="55"/>
      <c r="M58" s="55"/>
      <c r="N58" s="55"/>
      <c r="O58" s="55"/>
      <c r="P58" s="55"/>
      <c r="Q58" s="55"/>
      <c r="R58" s="73"/>
      <c r="S58" s="55"/>
      <c r="T58" s="73"/>
      <c r="U58" s="73"/>
      <c r="V58" s="73"/>
      <c r="W58" s="73"/>
      <c r="X58" s="73"/>
      <c r="Y58" s="73"/>
    </row>
    <row r="59" spans="1:25" ht="12" customHeight="1">
      <c r="A59" s="54"/>
      <c r="B59" s="54"/>
      <c r="C59" s="54"/>
      <c r="D59" s="54"/>
      <c r="E59" s="54"/>
      <c r="F59" s="66"/>
      <c r="G59" s="54"/>
      <c r="H59" s="54"/>
      <c r="I59" s="54"/>
      <c r="J59" s="55"/>
      <c r="K59" s="55"/>
      <c r="L59" s="55"/>
      <c r="M59" s="55"/>
      <c r="N59" s="55"/>
      <c r="O59" s="55"/>
      <c r="P59" s="55"/>
      <c r="Q59" s="55"/>
      <c r="R59" s="73"/>
      <c r="S59" s="55"/>
      <c r="T59" s="73"/>
      <c r="U59" s="73"/>
      <c r="V59" s="73"/>
      <c r="W59" s="73"/>
      <c r="X59" s="73"/>
      <c r="Y59" s="73"/>
    </row>
    <row r="60" spans="1:25" ht="12" customHeight="1">
      <c r="A60" s="54"/>
      <c r="B60" s="54"/>
      <c r="C60" s="54"/>
      <c r="D60" s="54"/>
      <c r="E60" s="54"/>
      <c r="F60" s="66"/>
      <c r="G60" s="54"/>
      <c r="H60" s="54"/>
      <c r="I60" s="54"/>
      <c r="J60" s="55"/>
      <c r="K60" s="55"/>
      <c r="L60" s="55"/>
      <c r="M60" s="55"/>
      <c r="N60" s="55"/>
      <c r="O60" s="55"/>
      <c r="P60" s="55"/>
      <c r="Q60" s="55"/>
      <c r="R60" s="73"/>
      <c r="S60" s="55"/>
      <c r="T60" s="73"/>
      <c r="U60" s="73"/>
      <c r="V60" s="73"/>
      <c r="W60" s="73"/>
      <c r="X60" s="73"/>
      <c r="Y60" s="73"/>
    </row>
    <row r="61" spans="1:25" ht="12" customHeight="1">
      <c r="A61" s="54"/>
      <c r="B61" s="54"/>
      <c r="C61" s="54"/>
      <c r="D61" s="54"/>
      <c r="E61" s="54"/>
      <c r="F61" s="66"/>
      <c r="G61" s="54"/>
      <c r="H61" s="54"/>
      <c r="I61" s="54"/>
      <c r="J61" s="55"/>
      <c r="K61" s="55"/>
      <c r="L61" s="55"/>
      <c r="M61" s="55"/>
      <c r="N61" s="55"/>
      <c r="O61" s="55"/>
      <c r="P61" s="55"/>
      <c r="Q61" s="55"/>
      <c r="R61" s="73"/>
      <c r="S61" s="55"/>
      <c r="T61" s="73"/>
      <c r="U61" s="73"/>
      <c r="V61" s="73"/>
      <c r="W61" s="73"/>
      <c r="X61" s="73"/>
      <c r="Y61" s="73"/>
    </row>
    <row r="62" spans="1:25" ht="12" customHeight="1">
      <c r="A62" s="54"/>
      <c r="B62" s="54"/>
      <c r="C62" s="54"/>
      <c r="D62" s="54"/>
      <c r="E62" s="54"/>
      <c r="F62" s="66"/>
      <c r="G62" s="54"/>
      <c r="H62" s="54"/>
      <c r="I62" s="54"/>
      <c r="J62" s="55"/>
      <c r="K62" s="55"/>
      <c r="L62" s="55"/>
      <c r="M62" s="55"/>
      <c r="N62" s="55"/>
      <c r="O62" s="55"/>
      <c r="P62" s="55"/>
      <c r="Q62" s="55"/>
      <c r="R62" s="73"/>
      <c r="S62" s="55"/>
      <c r="T62" s="73"/>
      <c r="U62" s="73"/>
      <c r="V62" s="73"/>
      <c r="W62" s="73"/>
      <c r="X62" s="73"/>
      <c r="Y62" s="73"/>
    </row>
    <row r="63" spans="1:25" ht="12" customHeight="1">
      <c r="A63" s="54"/>
      <c r="B63" s="54"/>
      <c r="C63" s="54"/>
      <c r="D63" s="54"/>
      <c r="E63" s="54"/>
      <c r="F63" s="66"/>
      <c r="G63" s="54"/>
      <c r="H63" s="54"/>
      <c r="I63" s="54"/>
      <c r="J63" s="55"/>
      <c r="K63" s="55"/>
      <c r="L63" s="55"/>
      <c r="M63" s="55"/>
      <c r="N63" s="55"/>
      <c r="O63" s="55"/>
      <c r="P63" s="55"/>
      <c r="Q63" s="55"/>
      <c r="R63" s="73"/>
      <c r="S63" s="55"/>
      <c r="T63" s="73"/>
      <c r="U63" s="73"/>
      <c r="V63" s="73"/>
      <c r="W63" s="73"/>
      <c r="X63" s="73"/>
      <c r="Y63" s="73"/>
    </row>
    <row r="64" spans="1:25" ht="12" customHeight="1">
      <c r="A64" s="54"/>
      <c r="B64" s="54"/>
      <c r="C64" s="54"/>
      <c r="D64" s="54"/>
      <c r="E64" s="54"/>
      <c r="F64" s="66"/>
      <c r="G64" s="54"/>
      <c r="H64" s="54"/>
      <c r="I64" s="54"/>
      <c r="J64" s="55"/>
      <c r="K64" s="55"/>
      <c r="L64" s="55"/>
      <c r="M64" s="55"/>
      <c r="N64" s="55"/>
      <c r="O64" s="55"/>
      <c r="P64" s="55"/>
      <c r="Q64" s="55"/>
      <c r="R64" s="73"/>
      <c r="S64" s="55"/>
      <c r="T64" s="73"/>
      <c r="U64" s="73"/>
      <c r="V64" s="73"/>
      <c r="W64" s="73"/>
      <c r="X64" s="73"/>
      <c r="Y64" s="73"/>
    </row>
    <row r="65" spans="1:25" ht="12" customHeight="1">
      <c r="A65" s="54"/>
      <c r="B65" s="54"/>
      <c r="C65" s="54"/>
      <c r="D65" s="54"/>
      <c r="E65" s="54"/>
      <c r="F65" s="66"/>
      <c r="G65" s="54"/>
      <c r="H65" s="54"/>
      <c r="I65" s="54"/>
      <c r="J65" s="55"/>
      <c r="K65" s="55"/>
      <c r="L65" s="55"/>
      <c r="M65" s="55"/>
      <c r="N65" s="55"/>
      <c r="O65" s="55"/>
      <c r="P65" s="55"/>
      <c r="Q65" s="55"/>
      <c r="R65" s="73"/>
      <c r="S65" s="55"/>
      <c r="T65" s="73"/>
      <c r="U65" s="73"/>
      <c r="V65" s="73"/>
      <c r="W65" s="73"/>
      <c r="X65" s="73"/>
      <c r="Y65" s="73"/>
    </row>
    <row r="66" spans="1:25" ht="12" customHeight="1">
      <c r="A66" s="54"/>
      <c r="B66" s="54"/>
      <c r="C66" s="54"/>
      <c r="D66" s="54"/>
      <c r="E66" s="54"/>
      <c r="F66" s="66"/>
      <c r="G66" s="54"/>
      <c r="H66" s="54"/>
      <c r="I66" s="54"/>
      <c r="J66" s="55"/>
      <c r="K66" s="55"/>
      <c r="L66" s="55"/>
      <c r="M66" s="55"/>
      <c r="N66" s="55"/>
      <c r="O66" s="55"/>
      <c r="P66" s="55"/>
      <c r="Q66" s="55"/>
      <c r="R66" s="73"/>
      <c r="S66" s="55"/>
      <c r="T66" s="73"/>
      <c r="U66" s="73"/>
      <c r="V66" s="73"/>
      <c r="W66" s="73"/>
      <c r="X66" s="73"/>
      <c r="Y66" s="73"/>
    </row>
    <row r="67" spans="1:25" ht="12" customHeight="1">
      <c r="A67" s="54"/>
      <c r="B67" s="54"/>
      <c r="C67" s="54"/>
      <c r="D67" s="54"/>
      <c r="E67" s="54"/>
      <c r="F67" s="66"/>
      <c r="G67" s="54"/>
      <c r="H67" s="54"/>
      <c r="I67" s="54"/>
      <c r="J67" s="55"/>
      <c r="K67" s="55"/>
      <c r="L67" s="55"/>
      <c r="M67" s="55"/>
      <c r="N67" s="55"/>
      <c r="O67" s="55"/>
      <c r="P67" s="55"/>
      <c r="Q67" s="55"/>
      <c r="R67" s="73"/>
      <c r="S67" s="55"/>
      <c r="T67" s="73"/>
      <c r="U67" s="73"/>
      <c r="V67" s="73"/>
      <c r="W67" s="73"/>
      <c r="X67" s="73"/>
      <c r="Y67" s="73"/>
    </row>
    <row r="68" spans="1:25" ht="12" customHeight="1">
      <c r="A68" s="54"/>
      <c r="B68" s="54"/>
      <c r="C68" s="54"/>
      <c r="D68" s="54"/>
      <c r="E68" s="54"/>
      <c r="F68" s="66"/>
      <c r="G68" s="54"/>
      <c r="H68" s="54"/>
      <c r="I68" s="54"/>
      <c r="J68" s="55"/>
      <c r="K68" s="55"/>
      <c r="L68" s="55"/>
      <c r="M68" s="55"/>
      <c r="N68" s="55"/>
      <c r="O68" s="55"/>
      <c r="P68" s="55"/>
      <c r="Q68" s="55"/>
      <c r="R68" s="73"/>
      <c r="S68" s="55"/>
      <c r="T68" s="73"/>
      <c r="U68" s="73"/>
      <c r="V68" s="73"/>
      <c r="W68" s="73"/>
      <c r="X68" s="73"/>
      <c r="Y68" s="73"/>
    </row>
    <row r="69" spans="1:25" ht="12" customHeight="1">
      <c r="A69" s="54"/>
      <c r="B69" s="54"/>
      <c r="C69" s="54"/>
      <c r="D69" s="54"/>
      <c r="E69" s="54"/>
      <c r="F69" s="66"/>
      <c r="G69" s="54"/>
      <c r="H69" s="54"/>
      <c r="I69" s="54"/>
      <c r="J69" s="55"/>
      <c r="K69" s="55"/>
      <c r="L69" s="55"/>
      <c r="M69" s="55"/>
      <c r="N69" s="55"/>
      <c r="O69" s="55"/>
      <c r="P69" s="55"/>
      <c r="Q69" s="55"/>
      <c r="R69" s="73"/>
      <c r="S69" s="55"/>
      <c r="T69" s="73"/>
      <c r="U69" s="73"/>
      <c r="V69" s="73"/>
      <c r="W69" s="73"/>
      <c r="X69" s="73"/>
      <c r="Y69" s="73"/>
    </row>
    <row r="70" spans="1:25" ht="12" customHeight="1">
      <c r="A70" s="54"/>
      <c r="B70" s="54"/>
      <c r="C70" s="54"/>
      <c r="D70" s="54"/>
      <c r="E70" s="54"/>
      <c r="F70" s="66"/>
      <c r="G70" s="54"/>
      <c r="H70" s="54"/>
      <c r="I70" s="54"/>
      <c r="J70" s="55"/>
      <c r="K70" s="55"/>
      <c r="L70" s="55"/>
      <c r="M70" s="55"/>
      <c r="N70" s="55"/>
      <c r="O70" s="55"/>
      <c r="P70" s="55"/>
      <c r="Q70" s="55"/>
      <c r="R70" s="73"/>
      <c r="S70" s="55"/>
      <c r="T70" s="73"/>
      <c r="U70" s="73"/>
      <c r="V70" s="73"/>
      <c r="W70" s="73"/>
      <c r="X70" s="73"/>
      <c r="Y70" s="73"/>
    </row>
    <row r="71" spans="1:25" ht="12" customHeight="1">
      <c r="A71" s="54"/>
      <c r="B71" s="54"/>
      <c r="C71" s="54"/>
      <c r="D71" s="54"/>
      <c r="E71" s="54"/>
      <c r="F71" s="66"/>
      <c r="G71" s="54"/>
      <c r="H71" s="54"/>
      <c r="I71" s="54"/>
      <c r="J71" s="55"/>
      <c r="K71" s="55"/>
      <c r="L71" s="55"/>
      <c r="M71" s="55"/>
      <c r="N71" s="55"/>
      <c r="O71" s="55"/>
      <c r="P71" s="55"/>
      <c r="Q71" s="55"/>
      <c r="R71" s="73"/>
      <c r="S71" s="55"/>
      <c r="T71" s="73"/>
      <c r="U71" s="73"/>
      <c r="V71" s="73"/>
      <c r="W71" s="73"/>
      <c r="X71" s="73"/>
      <c r="Y71" s="73"/>
    </row>
    <row r="72" spans="1:25" ht="12" customHeight="1">
      <c r="A72" s="54"/>
      <c r="B72" s="54"/>
      <c r="C72" s="54"/>
      <c r="D72" s="54"/>
      <c r="E72" s="54"/>
      <c r="F72" s="66"/>
      <c r="G72" s="54"/>
      <c r="H72" s="54"/>
      <c r="I72" s="54"/>
      <c r="J72" s="55"/>
      <c r="K72" s="55"/>
      <c r="L72" s="55"/>
      <c r="M72" s="55"/>
      <c r="N72" s="55"/>
      <c r="O72" s="55"/>
      <c r="P72" s="55"/>
      <c r="Q72" s="55"/>
      <c r="R72" s="73"/>
      <c r="S72" s="55"/>
      <c r="T72" s="73"/>
      <c r="U72" s="73"/>
      <c r="V72" s="73"/>
      <c r="W72" s="73"/>
      <c r="X72" s="73"/>
      <c r="Y72" s="73"/>
    </row>
    <row r="73" spans="1:25" ht="12" customHeight="1">
      <c r="A73" s="54"/>
      <c r="B73" s="54"/>
      <c r="C73" s="54"/>
      <c r="D73" s="54"/>
      <c r="E73" s="54"/>
      <c r="F73" s="66"/>
      <c r="G73" s="54"/>
      <c r="H73" s="54"/>
      <c r="I73" s="54"/>
      <c r="J73" s="55"/>
      <c r="K73" s="55"/>
      <c r="L73" s="55"/>
      <c r="M73" s="55"/>
      <c r="N73" s="55"/>
      <c r="O73" s="55"/>
      <c r="P73" s="55"/>
      <c r="Q73" s="55"/>
      <c r="R73" s="73"/>
      <c r="S73" s="55"/>
      <c r="T73" s="73"/>
      <c r="U73" s="73"/>
      <c r="V73" s="73"/>
      <c r="W73" s="73"/>
      <c r="X73" s="73"/>
      <c r="Y73" s="73"/>
    </row>
    <row r="74" spans="1:25" ht="12" customHeight="1">
      <c r="A74" s="54"/>
      <c r="B74" s="54"/>
      <c r="C74" s="54"/>
      <c r="D74" s="54"/>
      <c r="E74" s="54"/>
      <c r="F74" s="66"/>
      <c r="G74" s="54"/>
      <c r="H74" s="54"/>
      <c r="I74" s="54"/>
      <c r="J74" s="55"/>
      <c r="K74" s="55"/>
      <c r="L74" s="55"/>
      <c r="M74" s="55"/>
      <c r="N74" s="55"/>
      <c r="O74" s="55"/>
      <c r="P74" s="55"/>
      <c r="Q74" s="55"/>
      <c r="R74" s="73"/>
      <c r="S74" s="55"/>
      <c r="T74" s="73"/>
      <c r="U74" s="73"/>
      <c r="V74" s="73"/>
      <c r="W74" s="73"/>
      <c r="X74" s="73"/>
      <c r="Y74" s="73"/>
    </row>
    <row r="75" spans="1:25" ht="13.5" customHeight="1">
      <c r="A75" s="54"/>
      <c r="B75" s="55"/>
      <c r="C75" s="55"/>
      <c r="D75" s="55"/>
      <c r="E75" s="54"/>
      <c r="F75" s="55"/>
      <c r="G75" s="55"/>
      <c r="H75" s="55"/>
      <c r="I75" s="55"/>
      <c r="J75" s="55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</row>
    <row r="76" spans="1:25" ht="12" customHeight="1">
      <c r="A76" s="54"/>
      <c r="B76" s="54"/>
      <c r="C76" s="54"/>
      <c r="D76" s="54"/>
      <c r="E76" s="54"/>
      <c r="F76" s="66"/>
      <c r="G76" s="54"/>
      <c r="H76" s="54"/>
      <c r="I76" s="54"/>
      <c r="J76" s="55"/>
      <c r="K76" s="55"/>
      <c r="L76" s="55"/>
      <c r="M76" s="55"/>
      <c r="N76" s="55"/>
      <c r="O76" s="55"/>
      <c r="P76" s="55"/>
      <c r="Q76" s="55"/>
      <c r="R76" s="73"/>
      <c r="S76" s="55"/>
      <c r="T76" s="73"/>
      <c r="U76" s="73"/>
      <c r="V76" s="73"/>
      <c r="W76" s="73"/>
      <c r="X76" s="73"/>
      <c r="Y76" s="73"/>
    </row>
    <row r="77" spans="1:25" ht="12" customHeight="1">
      <c r="A77" s="54"/>
      <c r="B77" s="54"/>
      <c r="C77" s="54"/>
      <c r="D77" s="54"/>
      <c r="E77" s="54"/>
      <c r="F77" s="66"/>
      <c r="G77" s="54"/>
      <c r="H77" s="54"/>
      <c r="I77" s="54"/>
      <c r="J77" s="55"/>
      <c r="K77" s="55"/>
      <c r="L77" s="55"/>
      <c r="M77" s="55"/>
      <c r="N77" s="55"/>
      <c r="O77" s="55"/>
      <c r="P77" s="55"/>
      <c r="Q77" s="55"/>
      <c r="R77" s="73"/>
      <c r="S77" s="55"/>
      <c r="T77" s="73"/>
      <c r="U77" s="73"/>
      <c r="V77" s="73"/>
      <c r="W77" s="73"/>
      <c r="X77" s="73"/>
      <c r="Y77" s="73"/>
    </row>
    <row r="78" spans="1:25" ht="13">
      <c r="A78" s="54"/>
      <c r="B78" s="54"/>
      <c r="C78" s="54"/>
      <c r="D78" s="54"/>
      <c r="E78" s="54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9" customHeight="1">
      <c r="A79" s="54"/>
      <c r="B79" s="54"/>
      <c r="C79" s="54"/>
      <c r="D79" s="54"/>
      <c r="E79" s="54"/>
      <c r="F79" s="66"/>
      <c r="G79" s="54"/>
      <c r="H79" s="54"/>
      <c r="I79" s="54"/>
      <c r="J79" s="66"/>
      <c r="K79" s="55"/>
      <c r="L79" s="55"/>
      <c r="M79" s="55"/>
      <c r="N79" s="55"/>
      <c r="O79" s="55"/>
      <c r="R79" s="75"/>
      <c r="S79" s="75"/>
      <c r="T79" s="73"/>
      <c r="U79" s="73"/>
      <c r="V79" s="73"/>
      <c r="W79" s="73"/>
      <c r="X79" s="73"/>
      <c r="Y79" s="73"/>
    </row>
    <row r="80" spans="1:25" ht="18.75" customHeight="1">
      <c r="A80" s="54"/>
      <c r="B80" s="54"/>
      <c r="C80" s="54"/>
      <c r="D80" s="54"/>
      <c r="E80" s="54"/>
      <c r="F80" s="66"/>
      <c r="G80" s="54"/>
      <c r="H80" s="54"/>
      <c r="I80" s="75"/>
      <c r="J80" s="75"/>
      <c r="K80" s="55"/>
      <c r="L80" s="55"/>
      <c r="M80" s="55"/>
      <c r="N80" s="55"/>
      <c r="O80" s="55"/>
      <c r="R80" s="75"/>
      <c r="S80" s="75"/>
      <c r="T80" s="73"/>
      <c r="U80" s="73"/>
      <c r="V80" s="73"/>
      <c r="W80" s="73"/>
      <c r="X80" s="73"/>
      <c r="Y80" s="73"/>
    </row>
    <row r="81" spans="1:25" ht="12.75" customHeight="1">
      <c r="A81" s="54"/>
      <c r="B81" s="54"/>
      <c r="C81" s="54"/>
      <c r="D81" s="54"/>
      <c r="E81" s="54"/>
      <c r="F81" s="66"/>
      <c r="G81" s="54"/>
      <c r="H81" s="54"/>
      <c r="I81" s="75"/>
      <c r="J81" s="75"/>
      <c r="K81" s="55"/>
      <c r="L81" s="55"/>
      <c r="M81" s="55"/>
      <c r="N81" s="55"/>
      <c r="O81" s="55"/>
      <c r="R81" s="75"/>
      <c r="S81" s="75"/>
      <c r="T81" s="73"/>
      <c r="U81" s="73"/>
      <c r="V81" s="73"/>
      <c r="W81" s="73"/>
      <c r="X81" s="73"/>
      <c r="Y81" s="73"/>
    </row>
    <row r="82" spans="1:25" ht="14.5">
      <c r="A82" s="54"/>
      <c r="B82" s="54"/>
      <c r="C82" s="54"/>
      <c r="D82" s="54"/>
      <c r="E82" s="54"/>
      <c r="F82" s="66"/>
      <c r="G82" s="54"/>
      <c r="H82" s="54"/>
      <c r="K82" s="55"/>
      <c r="L82" s="62"/>
      <c r="M82" s="62"/>
      <c r="N82" s="62"/>
      <c r="O82" s="63"/>
      <c r="T82" s="73"/>
      <c r="U82" s="73"/>
      <c r="V82" s="73"/>
      <c r="W82" s="73"/>
      <c r="X82" s="73"/>
      <c r="Y82" s="73"/>
    </row>
    <row r="83" spans="1:25" ht="13">
      <c r="A83" s="54"/>
      <c r="B83" s="54"/>
      <c r="C83" s="54"/>
      <c r="D83" s="54"/>
      <c r="E83" s="54"/>
      <c r="F83" s="66"/>
      <c r="G83" s="66"/>
      <c r="H83" s="54"/>
      <c r="I83" s="75"/>
      <c r="J83" s="76"/>
      <c r="K83" s="55"/>
      <c r="L83" s="55"/>
      <c r="M83" s="55"/>
      <c r="N83" s="55"/>
      <c r="O83" s="55"/>
      <c r="R83" s="4"/>
      <c r="S83" s="73"/>
      <c r="T83" s="73"/>
      <c r="U83" s="73"/>
      <c r="V83" s="73"/>
      <c r="W83" s="73"/>
      <c r="X83" s="73"/>
      <c r="Y83" s="73"/>
    </row>
    <row r="84" spans="1:25" ht="13">
      <c r="A84" s="69"/>
      <c r="B84" s="69"/>
      <c r="C84" s="69"/>
      <c r="D84" s="69"/>
      <c r="E84" s="69"/>
      <c r="F84" s="69"/>
      <c r="G84" s="69"/>
      <c r="H84" s="69"/>
      <c r="I84" s="77"/>
      <c r="J84" s="77"/>
      <c r="K84" s="69"/>
      <c r="L84" s="69"/>
      <c r="M84" s="69"/>
      <c r="N84" s="69"/>
      <c r="O84" s="69"/>
      <c r="R84" s="77"/>
      <c r="S84" s="77"/>
      <c r="T84" s="73"/>
      <c r="U84" s="73"/>
      <c r="V84" s="73"/>
      <c r="W84" s="73"/>
      <c r="X84" s="73"/>
      <c r="Y84" s="73"/>
    </row>
    <row r="85" spans="1:19" ht="13">
      <c r="A85" s="69"/>
      <c r="B85" s="69"/>
      <c r="C85" s="69"/>
      <c r="D85" s="69"/>
      <c r="E85" s="69"/>
      <c r="F85" s="69"/>
      <c r="G85" s="69"/>
      <c r="H85" s="69"/>
      <c r="I85" s="4"/>
      <c r="J85" s="4"/>
      <c r="K85" s="6"/>
      <c r="L85" s="6"/>
      <c r="M85" s="6"/>
      <c r="N85" s="6"/>
      <c r="O85" s="6"/>
      <c r="R85" s="75"/>
      <c r="S85" s="75"/>
    </row>
    <row r="86" spans="1:19" ht="13">
      <c r="A86" s="69"/>
      <c r="B86" s="69"/>
      <c r="C86" s="69"/>
      <c r="D86" s="69"/>
      <c r="E86" s="69"/>
      <c r="F86" s="69"/>
      <c r="G86" s="69"/>
      <c r="H86" s="69"/>
      <c r="K86" s="6"/>
      <c r="L86" s="55"/>
      <c r="M86" s="55"/>
      <c r="N86" s="55"/>
      <c r="O86" s="55"/>
      <c r="R86" s="6"/>
      <c r="S86" s="6"/>
    </row>
    <row r="87" spans="1:19" ht="13">
      <c r="A87" s="69"/>
      <c r="B87" s="69"/>
      <c r="C87" s="69"/>
      <c r="D87" s="69"/>
      <c r="E87" s="69"/>
      <c r="F87" s="69"/>
      <c r="G87" s="69"/>
      <c r="H87" s="69"/>
      <c r="I87" s="69"/>
      <c r="J87" s="78"/>
      <c r="K87" s="6"/>
      <c r="L87" s="55"/>
      <c r="M87" s="55"/>
      <c r="N87" s="55"/>
      <c r="O87" s="55"/>
      <c r="P87" s="55"/>
      <c r="Q87" s="55"/>
      <c r="R87" s="6"/>
      <c r="S87" s="6"/>
    </row>
    <row r="132" ht="18" customHeight="1"/>
    <row r="133" ht="12.75" customHeight="1"/>
    <row r="134" ht="12.75" customHeight="1"/>
    <row r="135" ht="12.75" customHeight="1"/>
    <row r="136" ht="12.75" customHeight="1"/>
    <row r="137" ht="12.75" customHeight="1"/>
    <row r="164" ht="18" customHeight="1"/>
  </sheetData>
  <mergeCells count="43">
    <mergeCell ref="I85:J85"/>
    <mergeCell ref="R85:S85"/>
    <mergeCell ref="A4:A7"/>
    <mergeCell ref="K4:K5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B4:E5"/>
    <mergeCell ref="F4:J7"/>
    <mergeCell ref="B6:E7"/>
    <mergeCell ref="I80:J80"/>
    <mergeCell ref="R80:S80"/>
    <mergeCell ref="I81:J81"/>
    <mergeCell ref="R81:S81"/>
    <mergeCell ref="I84:J84"/>
    <mergeCell ref="R84:S84"/>
    <mergeCell ref="K28:L28"/>
    <mergeCell ref="U28:W28"/>
    <mergeCell ref="G31:H31"/>
    <mergeCell ref="G32:H32"/>
    <mergeCell ref="B78:E78"/>
    <mergeCell ref="F15:J15"/>
    <mergeCell ref="B19:E19"/>
    <mergeCell ref="K22:L22"/>
    <mergeCell ref="K23:L23"/>
    <mergeCell ref="K27:L27"/>
    <mergeCell ref="A1:Y1"/>
    <mergeCell ref="A2:X2"/>
    <mergeCell ref="A3:X3"/>
    <mergeCell ref="L4:W4"/>
    <mergeCell ref="F14:J14"/>
    <mergeCell ref="T6:T7"/>
    <mergeCell ref="U6:U7"/>
    <mergeCell ref="V6:V7"/>
    <mergeCell ref="W6:W7"/>
    <mergeCell ref="X4:X7"/>
    <mergeCell ref="Y4:Y7"/>
  </mergeCells>
  <pageMargins left="0.393700787401575" right="0.196850393700787" top="0.905511811023622" bottom="0.78740157480315" header="0.511811023622047" footer="0.511811023622047"/>
  <pageSetup orientation="landscape" paperSize="1" scale="60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