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H24" i="1" l="1"/>
</calcChain>
</file>

<file path=xl/sharedStrings.xml><?xml version="1.0" encoding="utf-8"?>
<sst xmlns="http://schemas.openxmlformats.org/spreadsheetml/2006/main" count="30" uniqueCount="28">
  <si>
    <t>Tabel</t>
  </si>
  <si>
    <t>Banyaknya PUS dan Pencapaian Akseptor KB Menurut Kecamatan di Kabupaten Brebes Tahun 2021</t>
  </si>
  <si>
    <t>Kecamatan</t>
  </si>
  <si>
    <t>PUS</t>
  </si>
  <si>
    <t>Pencapaian Akseptor KB Aktif</t>
  </si>
  <si>
    <t>MKJP</t>
  </si>
  <si>
    <t>%</t>
  </si>
  <si>
    <t>NON MKJP</t>
  </si>
  <si>
    <t>Jum lah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</si>
  <si>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</si>
  <si>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</si>
  <si>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</si>
  <si>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</si>
  <si>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</si>
  <si>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</si>
  <si>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</si>
  <si>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</si>
  <si>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</si>
  <si>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</si>
  <si>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</si>
  <si>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</si>
  <si>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</si>
  <si>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</si>
  <si>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</si>
  <si>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</si>
  <si>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</si>
  <si>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2021</t>
  </si>
  <si>
    <t>Sumber : Dinas Pemberdayaan Perempuan, Perlindungan Anak, Pengendalian Penduduk, dan Keluarga Berencana Kab. Brebes</t>
  </si>
</sst>
</file>

<file path=xl/styles.xml><?xml version="1.0" encoding="utf-8"?>
<styleSheet xmlns="http://schemas.openxmlformats.org/spreadsheetml/2006/main">
  <numFmts count="2">
    <numFmt numFmtId="177" formatCode="_(* #,##0_);_(* \(#,##0\);_(* &quot;-&quot;??_);_(@_)"/>
    <numFmt numFmtId="178" formatCode="_(* #,##0.00_);_(* \(#,##0.00\);_(* &quot;-&quot;??_);_(@_)"/>
  </numFmts>
  <fonts count="7">
    <font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</border>
    <border>
      <left/>
      <right/>
      <top style="medium">
        <color rgb="FFCCCCCC"/>
      </top>
      <bottom style="medium">
        <color rgb="FFCCCCCC"/>
      </bottom>
    </border>
    <border>
      <left/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rgb="FFCCCCCC"/>
      </left>
      <right/>
      <top style="medium">
        <color rgb="FF000000"/>
      </top>
      <bottom style="medium">
        <color rgb="FFCCCCCC"/>
      </bottom>
    </border>
    <border>
      <left/>
      <right style="medium">
        <color rgb="FFCCCCCC"/>
      </right>
      <top style="medium">
        <color rgb="FF000000"/>
      </top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4" xfId="0" applyBorder="1" applyAlignment="1">
      <alignment wrapText="1"/>
    </xf>
    <xf numFmtId="0" fontId="2" fillId="0" borderId="4" xfId="0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2" fillId="0" borderId="11" xfId="0" applyBorder="1" applyAlignment="1">
      <alignment vertical="center" wrapText="1"/>
    </xf>
    <xf numFmtId="177" fontId="2" fillId="0" borderId="12" xfId="18" applyNumberFormat="1" applyFont="1" applyBorder="1" applyAlignment="1">
      <alignment wrapText="1"/>
    </xf>
    <xf numFmtId="177" fontId="2" fillId="0" borderId="10" xfId="18" applyNumberFormat="1" applyFont="1" applyBorder="1" applyAlignment="1">
      <alignment vertical="center" wrapText="1"/>
    </xf>
    <xf numFmtId="178" fontId="2" fillId="0" borderId="10" xfId="18" applyNumberFormat="1" applyFont="1" applyBorder="1" applyAlignment="1">
      <alignment vertical="center" wrapText="1"/>
    </xf>
    <xf numFmtId="2" fontId="2" fillId="0" borderId="10" xfId="0" applyNumberFormat="1" applyBorder="1" applyAlignment="1">
      <alignment vertical="center" wrapText="1"/>
    </xf>
    <xf numFmtId="177" fontId="4" fillId="0" borderId="12" xfId="18" applyNumberFormat="1" applyFont="1" applyBorder="1" applyAlignment="1">
      <alignment vertical="center"/>
    </xf>
    <xf numFmtId="0" fontId="3" fillId="0" borderId="11" xfId="0" applyFont="1" applyBorder="1" applyAlignment="1">
      <alignment horizontal="right" wrapText="1"/>
    </xf>
    <xf numFmtId="177" fontId="2" fillId="0" borderId="10" xfId="0" applyNumberFormat="1" applyBorder="1" applyAlignment="1">
      <alignment vertical="center" wrapText="1"/>
    </xf>
    <xf numFmtId="0" fontId="2" fillId="0" borderId="10" xfId="0" applyBorder="1" applyAlignment="1">
      <alignment vertical="center" wrapText="1"/>
    </xf>
    <xf numFmtId="0" fontId="2" fillId="0" borderId="13" xfId="0" applyBorder="1" applyAlignment="1">
      <alignment vertical="center" wrapText="1"/>
    </xf>
    <xf numFmtId="0" fontId="2" fillId="0" borderId="14" xfId="0" applyBorder="1" applyAlignment="1">
      <alignment vertical="center" wrapText="1"/>
    </xf>
    <xf numFmtId="0" fontId="2" fillId="0" borderId="15" xfId="0" applyBorder="1" applyAlignment="1">
      <alignment wrapText="1"/>
    </xf>
    <xf numFmtId="0" fontId="2" fillId="0" borderId="15" xfId="0" applyBorder="1" applyAlignment="1">
      <alignment vertical="center" wrapText="1"/>
    </xf>
    <xf numFmtId="0" fontId="1" fillId="0" borderId="15" xfId="0" applyFont="1" applyBorder="1" applyAlignment="1">
      <alignment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e0bd59c-ffbb-4e9c-8038-7607093242e2}">
  <dimension ref="A1:H31"/>
  <sheetViews>
    <sheetView workbookViewId="0" topLeftCell="A1">
      <selection pane="topLeft" activeCell="N15" sqref="N15"/>
    </sheetView>
  </sheetViews>
  <sheetFormatPr defaultRowHeight="14.5" customHeight="1"/>
  <cols>
    <col min="1" max="1" width="22.714285714285715" style="1" customWidth="1"/>
    <col min="2" max="2" width="9.142857142857142" style="1" customWidth="1"/>
    <col min="3" max="3" width="10" style="1" bestFit="1" customWidth="1"/>
    <col min="4" max="4" width="9.142857142857142" style="1" customWidth="1"/>
    <col min="5" max="5" width="11" style="1" bestFit="1" customWidth="1"/>
    <col min="6" max="6" width="9.142857142857142" style="1" customWidth="1"/>
    <col min="7" max="7" width="11" style="1" bestFit="1" customWidth="1"/>
    <col min="8" max="8" width="11.571428571428571" style="1" bestFit="1" customWidth="1"/>
    <col min="9" max="16384" width="9.142857142857142" style="1" customWidth="1"/>
  </cols>
  <sheetData>
    <row r="1" spans="1:8" ht="16" thickBot="1">
      <c r="A1" s="2" t="s">
        <v>0</v>
      </c>
      <c r="B1" s="3"/>
      <c r="C1" s="3"/>
      <c r="D1" s="3"/>
      <c r="E1" s="3"/>
      <c r="F1" s="3"/>
      <c r="G1" s="3"/>
      <c r="H1" s="4"/>
    </row>
    <row r="2" spans="1:8" ht="31.5" customHeight="1" thickBot="1">
      <c r="A2" s="2" t="s">
        <v>1</v>
      </c>
      <c r="B2" s="3"/>
      <c r="C2" s="3"/>
      <c r="D2" s="3"/>
      <c r="E2" s="3"/>
      <c r="F2" s="3"/>
      <c r="G2" s="3"/>
      <c r="H2" s="4"/>
    </row>
    <row r="3" spans="1:8" ht="15" thickBot="1">
      <c r="A3" s="5"/>
      <c r="B3" s="5"/>
      <c r="C3" s="5"/>
      <c r="D3" s="5"/>
      <c r="E3" s="5"/>
      <c r="F3" s="5"/>
      <c r="G3" s="6"/>
      <c r="H3" s="6"/>
    </row>
    <row r="4" spans="1:8" ht="20.25" customHeight="1" thickBot="1">
      <c r="A4" s="7" t="s">
        <v>2</v>
      </c>
      <c r="B4" s="7" t="s">
        <v>3</v>
      </c>
      <c r="C4" s="8" t="s">
        <v>4</v>
      </c>
      <c r="D4" s="9"/>
      <c r="E4" s="9"/>
      <c r="F4" s="9"/>
      <c r="G4" s="9"/>
      <c r="H4" s="10"/>
    </row>
    <row r="5" spans="1:8" ht="33" customHeight="1" thickBot="1">
      <c r="A5" s="11"/>
      <c r="B5" s="11"/>
      <c r="C5" s="12" t="s">
        <v>5</v>
      </c>
      <c r="D5" s="12" t="s">
        <v>6</v>
      </c>
      <c r="E5" s="12" t="s">
        <v>7</v>
      </c>
      <c r="F5" s="12" t="s">
        <v>6</v>
      </c>
      <c r="G5" s="12" t="s">
        <v>8</v>
      </c>
      <c r="H5" s="12" t="s">
        <v>6</v>
      </c>
    </row>
    <row r="6" spans="1:8" ht="13.5" customHeight="1" thickBot="1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</row>
    <row r="7" spans="1:8" ht="20.15" customHeight="1" thickBot="1">
      <c r="A7" s="14" t="s">
        <v>9</v>
      </c>
      <c r="B7" s="15">
        <v>12618</v>
      </c>
      <c r="C7" s="16">
        <v>2679</v>
      </c>
      <c r="D7" s="17">
        <f>C7/G7*100</f>
        <v>31.191058330422631</v>
      </c>
      <c r="E7" s="16">
        <v>5910</v>
      </c>
      <c r="F7" s="17">
        <f>E7/G7*100</f>
        <v>68.808941669577365</v>
      </c>
      <c r="G7" s="16">
        <f>C7+E7</f>
        <v>8589</v>
      </c>
      <c r="H7" s="18">
        <f>G7/B7*100</f>
        <v>68.069424631478839</v>
      </c>
    </row>
    <row r="8" spans="1:8" ht="20.15" customHeight="1" thickBot="1">
      <c r="A8" s="14" t="s">
        <v>10</v>
      </c>
      <c r="B8" s="15">
        <v>21913</v>
      </c>
      <c r="C8" s="16">
        <v>2220</v>
      </c>
      <c r="D8" s="17">
        <f t="shared" si="0" ref="D8:D24">C8/G8*100</f>
        <v>14.221652786675207</v>
      </c>
      <c r="E8" s="16">
        <v>13390</v>
      </c>
      <c r="F8" s="17">
        <f t="shared" si="1" ref="F8:F24">E8/G8*100</f>
        <v>85.778347213324793</v>
      </c>
      <c r="G8" s="16">
        <f t="shared" si="2" ref="G8:G23">C8+E8</f>
        <v>15610</v>
      </c>
      <c r="H8" s="18">
        <f t="shared" si="3" ref="H8:H24">G8/B8*100</f>
        <v>71.236252452881857</v>
      </c>
    </row>
    <row r="9" spans="1:8" ht="20.15" customHeight="1" thickBot="1">
      <c r="A9" s="14" t="s">
        <v>11</v>
      </c>
      <c r="B9" s="15">
        <v>18622</v>
      </c>
      <c r="C9" s="16">
        <v>4256</v>
      </c>
      <c r="D9" s="17">
        <f t="shared" si="0"/>
        <v>31.678451804986974</v>
      </c>
      <c r="E9" s="16">
        <v>9179</v>
      </c>
      <c r="F9" s="17">
        <f t="shared" si="1"/>
        <v>68.321548195013023</v>
      </c>
      <c r="G9" s="16">
        <f t="shared" si="2"/>
        <v>13435</v>
      </c>
      <c r="H9" s="18">
        <f t="shared" si="3"/>
        <v>72.145848995811406</v>
      </c>
    </row>
    <row r="10" spans="1:8" ht="20.15" customHeight="1" thickBot="1">
      <c r="A10" s="14" t="s">
        <v>12</v>
      </c>
      <c r="B10" s="15">
        <v>17799</v>
      </c>
      <c r="C10" s="16">
        <v>2705</v>
      </c>
      <c r="D10" s="17">
        <f t="shared" si="0"/>
        <v>21.770623742454728</v>
      </c>
      <c r="E10" s="16">
        <v>9720</v>
      </c>
      <c r="F10" s="17">
        <f t="shared" si="1"/>
        <v>78.229376257545269</v>
      </c>
      <c r="G10" s="16">
        <f t="shared" si="2"/>
        <v>12425</v>
      </c>
      <c r="H10" s="18">
        <f t="shared" si="3"/>
        <v>69.807292544524969</v>
      </c>
    </row>
    <row r="11" spans="1:8" ht="20.15" customHeight="1" thickBot="1">
      <c r="A11" s="14" t="s">
        <v>13</v>
      </c>
      <c r="B11" s="15">
        <v>13732</v>
      </c>
      <c r="C11" s="16">
        <v>3012</v>
      </c>
      <c r="D11" s="17">
        <f t="shared" si="0"/>
        <v>33.051684406891255</v>
      </c>
      <c r="E11" s="16">
        <v>6101</v>
      </c>
      <c r="F11" s="17">
        <f t="shared" si="1"/>
        <v>66.948315593108745</v>
      </c>
      <c r="G11" s="16">
        <f t="shared" si="2"/>
        <v>9113</v>
      </c>
      <c r="H11" s="18">
        <f t="shared" si="3"/>
        <v>66.36323914943199</v>
      </c>
    </row>
    <row r="12" spans="1:8" ht="20.15" customHeight="1" thickBot="1">
      <c r="A12" s="14" t="s">
        <v>14</v>
      </c>
      <c r="B12" s="15">
        <v>12574</v>
      </c>
      <c r="C12" s="16">
        <v>3616</v>
      </c>
      <c r="D12" s="17">
        <f t="shared" si="0"/>
        <v>41.016333938294011</v>
      </c>
      <c r="E12" s="16">
        <v>5200</v>
      </c>
      <c r="F12" s="17">
        <f t="shared" si="1"/>
        <v>58.983666061705989</v>
      </c>
      <c r="G12" s="16">
        <f t="shared" si="2"/>
        <v>8816</v>
      </c>
      <c r="H12" s="18">
        <f t="shared" si="3"/>
        <v>70.112931445840616</v>
      </c>
    </row>
    <row r="13" spans="1:8" ht="20.15" customHeight="1" thickBot="1">
      <c r="A13" s="14" t="s">
        <v>15</v>
      </c>
      <c r="B13" s="19">
        <v>38810</v>
      </c>
      <c r="C13" s="16">
        <v>4618</v>
      </c>
      <c r="D13" s="17">
        <f t="shared" si="0"/>
        <v>17.267424469039785</v>
      </c>
      <c r="E13" s="16">
        <v>22126</v>
      </c>
      <c r="F13" s="17">
        <f t="shared" si="1"/>
        <v>82.732575530960219</v>
      </c>
      <c r="G13" s="16">
        <f t="shared" si="2"/>
        <v>26744</v>
      </c>
      <c r="H13" s="18">
        <f t="shared" si="3"/>
        <v>68.910074723009529</v>
      </c>
    </row>
    <row r="14" spans="1:8" ht="20.15" customHeight="1" thickBot="1">
      <c r="A14" s="14" t="s">
        <v>16</v>
      </c>
      <c r="B14" s="19">
        <v>33158</v>
      </c>
      <c r="C14" s="16">
        <v>3822</v>
      </c>
      <c r="D14" s="17">
        <f t="shared" si="0"/>
        <v>16.481952649963343</v>
      </c>
      <c r="E14" s="16">
        <v>19367</v>
      </c>
      <c r="F14" s="17">
        <f t="shared" si="1"/>
        <v>83.518047350036653</v>
      </c>
      <c r="G14" s="16">
        <f t="shared" si="2"/>
        <v>23189</v>
      </c>
      <c r="H14" s="18">
        <f t="shared" si="3"/>
        <v>69.934857349659211</v>
      </c>
    </row>
    <row r="15" spans="1:8" ht="20.15" customHeight="1" thickBot="1">
      <c r="A15" s="14" t="s">
        <v>17</v>
      </c>
      <c r="B15" s="15">
        <v>27160</v>
      </c>
      <c r="C15" s="16">
        <v>2428</v>
      </c>
      <c r="D15" s="17">
        <f t="shared" si="0"/>
        <v>12.326124479642603</v>
      </c>
      <c r="E15" s="16">
        <v>17270</v>
      </c>
      <c r="F15" s="17">
        <f t="shared" si="1"/>
        <v>87.673875520357399</v>
      </c>
      <c r="G15" s="16">
        <f t="shared" si="2"/>
        <v>19698</v>
      </c>
      <c r="H15" s="18">
        <f t="shared" si="3"/>
        <v>72.525773195876283</v>
      </c>
    </row>
    <row r="16" spans="1:8" ht="20.15" customHeight="1" thickBot="1">
      <c r="A16" s="14" t="s">
        <v>18</v>
      </c>
      <c r="B16" s="15">
        <v>26031</v>
      </c>
      <c r="C16" s="16">
        <v>2595</v>
      </c>
      <c r="D16" s="17">
        <f t="shared" si="0"/>
        <v>14.758573622248763</v>
      </c>
      <c r="E16" s="16">
        <v>14988</v>
      </c>
      <c r="F16" s="17">
        <f t="shared" si="1"/>
        <v>85.241426377751239</v>
      </c>
      <c r="G16" s="16">
        <f t="shared" si="2"/>
        <v>17583</v>
      </c>
      <c r="H16" s="18">
        <f t="shared" si="3"/>
        <v>67.546387000115246</v>
      </c>
    </row>
    <row r="17" spans="1:8" ht="20.15" customHeight="1" thickBot="1">
      <c r="A17" s="14" t="s">
        <v>19</v>
      </c>
      <c r="B17" s="15">
        <v>18934</v>
      </c>
      <c r="C17" s="16">
        <v>2246</v>
      </c>
      <c r="D17" s="17">
        <f t="shared" si="0"/>
        <v>17.379865356341405</v>
      </c>
      <c r="E17" s="16">
        <v>10677</v>
      </c>
      <c r="F17" s="17">
        <f t="shared" si="1"/>
        <v>82.620134643658588</v>
      </c>
      <c r="G17" s="16">
        <f t="shared" si="2"/>
        <v>12923</v>
      </c>
      <c r="H17" s="18">
        <f t="shared" si="3"/>
        <v>68.25287841977395</v>
      </c>
    </row>
    <row r="18" spans="1:8" ht="20.15" customHeight="1" thickBot="1">
      <c r="A18" s="14" t="s">
        <v>20</v>
      </c>
      <c r="B18" s="15">
        <v>12277</v>
      </c>
      <c r="C18" s="16">
        <v>1780</v>
      </c>
      <c r="D18" s="17">
        <f t="shared" si="0"/>
        <v>20.963372983158639</v>
      </c>
      <c r="E18" s="16">
        <v>6711</v>
      </c>
      <c r="F18" s="17">
        <f t="shared" si="1"/>
        <v>79.036627016841365</v>
      </c>
      <c r="G18" s="16">
        <f t="shared" si="2"/>
        <v>8491</v>
      </c>
      <c r="H18" s="18">
        <f t="shared" si="3"/>
        <v>69.161847356846138</v>
      </c>
    </row>
    <row r="19" spans="1:8" ht="20.15" customHeight="1" thickBot="1">
      <c r="A19" s="14" t="s">
        <v>21</v>
      </c>
      <c r="B19" s="15">
        <v>30240</v>
      </c>
      <c r="C19" s="16">
        <v>3897</v>
      </c>
      <c r="D19" s="17">
        <f t="shared" si="0"/>
        <v>19.00419389446991</v>
      </c>
      <c r="E19" s="16">
        <v>16609</v>
      </c>
      <c r="F19" s="17">
        <f t="shared" si="1"/>
        <v>80.995806105530093</v>
      </c>
      <c r="G19" s="16">
        <f t="shared" si="2"/>
        <v>20506</v>
      </c>
      <c r="H19" s="18">
        <f t="shared" si="3"/>
        <v>67.810846560846556</v>
      </c>
    </row>
    <row r="20" spans="1:8" ht="20.15" customHeight="1" thickBot="1">
      <c r="A20" s="14" t="s">
        <v>22</v>
      </c>
      <c r="B20" s="15">
        <v>28008</v>
      </c>
      <c r="C20" s="16">
        <v>3380</v>
      </c>
      <c r="D20" s="17">
        <f t="shared" si="0"/>
        <v>16.712816455696203</v>
      </c>
      <c r="E20" s="16">
        <v>16844</v>
      </c>
      <c r="F20" s="17">
        <f t="shared" si="1"/>
        <v>83.287183544303801</v>
      </c>
      <c r="G20" s="16">
        <f t="shared" si="2"/>
        <v>20224</v>
      </c>
      <c r="H20" s="18">
        <f t="shared" si="3"/>
        <v>72.207940588403318</v>
      </c>
    </row>
    <row r="21" spans="1:8" ht="20.15" customHeight="1" thickBot="1">
      <c r="A21" s="14" t="s">
        <v>23</v>
      </c>
      <c r="B21" s="19">
        <v>19063</v>
      </c>
      <c r="C21" s="16">
        <v>1795</v>
      </c>
      <c r="D21" s="17">
        <f t="shared" si="0"/>
        <v>12.77761958997722</v>
      </c>
      <c r="E21" s="16">
        <v>12253</v>
      </c>
      <c r="F21" s="17">
        <f t="shared" si="1"/>
        <v>87.22238041002278</v>
      </c>
      <c r="G21" s="16">
        <f t="shared" si="2"/>
        <v>14048</v>
      </c>
      <c r="H21" s="18">
        <f t="shared" si="3"/>
        <v>73.692493311650836</v>
      </c>
    </row>
    <row r="22" spans="1:8" ht="20.15" customHeight="1" thickBot="1">
      <c r="A22" s="14" t="s">
        <v>24</v>
      </c>
      <c r="B22" s="19">
        <v>15319</v>
      </c>
      <c r="C22" s="16">
        <v>2971</v>
      </c>
      <c r="D22" s="17">
        <f t="shared" si="0"/>
        <v>28.685912909143575</v>
      </c>
      <c r="E22" s="16">
        <v>7386</v>
      </c>
      <c r="F22" s="17">
        <f t="shared" si="1"/>
        <v>71.314087090856432</v>
      </c>
      <c r="G22" s="16">
        <f t="shared" si="2"/>
        <v>10357</v>
      </c>
      <c r="H22" s="18">
        <f t="shared" si="3"/>
        <v>67.608851752725371</v>
      </c>
    </row>
    <row r="23" spans="1:8" ht="20.15" customHeight="1" thickBot="1">
      <c r="A23" s="14" t="s">
        <v>25</v>
      </c>
      <c r="B23" s="15">
        <v>35758</v>
      </c>
      <c r="C23" s="16">
        <v>4485</v>
      </c>
      <c r="D23" s="17">
        <f t="shared" si="0"/>
        <v>18.633927458556649</v>
      </c>
      <c r="E23" s="16">
        <v>19584</v>
      </c>
      <c r="F23" s="17">
        <f t="shared" si="1"/>
        <v>81.366072541443344</v>
      </c>
      <c r="G23" s="16">
        <f t="shared" si="2"/>
        <v>24069</v>
      </c>
      <c r="H23" s="18">
        <f t="shared" si="3"/>
        <v>67.310811566642428</v>
      </c>
    </row>
    <row r="24" spans="1:8" ht="15" thickBot="1">
      <c r="A24" s="20" t="s">
        <v>26</v>
      </c>
      <c r="B24" s="21">
        <f>SUM(B7:B23)</f>
        <v>382016</v>
      </c>
      <c r="C24" s="16">
        <f>SUM(C7:C23)</f>
        <v>52505</v>
      </c>
      <c r="D24" s="17">
        <f t="shared" si="0"/>
        <v>19.752087879015875</v>
      </c>
      <c r="E24" s="16">
        <f>SUM(E7:E23)</f>
        <v>213315</v>
      </c>
      <c r="F24" s="17">
        <f t="shared" si="1"/>
        <v>80.247912120984125</v>
      </c>
      <c r="G24" s="16">
        <f>SUM(G7:G23)</f>
        <v>265820</v>
      </c>
      <c r="H24" s="18">
        <f t="shared" si="3"/>
        <v>69.583472943541636</v>
      </c>
    </row>
    <row r="25" spans="1:8" ht="15" thickBot="1">
      <c r="A25" s="20">
        <v>2020</v>
      </c>
      <c r="B25" s="22">
        <v>360042</v>
      </c>
      <c r="C25" s="22">
        <v>44641</v>
      </c>
      <c r="D25" s="18">
        <v>17.894335992303684</v>
      </c>
      <c r="E25" s="22">
        <v>204829</v>
      </c>
      <c r="F25" s="18">
        <v>82.105664007696305</v>
      </c>
      <c r="G25" s="22">
        <v>249470</v>
      </c>
      <c r="H25" s="18">
        <v>69.289138489398454</v>
      </c>
    </row>
    <row r="26" spans="1:8" ht="15" thickBot="1">
      <c r="A26" s="20">
        <v>2019</v>
      </c>
      <c r="B26" s="22">
        <v>360389</v>
      </c>
      <c r="C26" s="22">
        <v>38770</v>
      </c>
      <c r="D26" s="18">
        <v>15.549922591306162</v>
      </c>
      <c r="E26" s="22">
        <v>210556</v>
      </c>
      <c r="F26" s="18">
        <v>84.450077408693829</v>
      </c>
      <c r="G26" s="22">
        <v>249326</v>
      </c>
      <c r="H26" s="18">
        <v>69.182466723457154</v>
      </c>
    </row>
    <row r="27" spans="1:8" ht="15" thickBot="1">
      <c r="A27" s="20">
        <v>2018</v>
      </c>
      <c r="B27" s="22">
        <v>330440</v>
      </c>
      <c r="C27" s="22">
        <v>25095</v>
      </c>
      <c r="D27" s="18">
        <v>11.168323705595956</v>
      </c>
      <c r="E27" s="22">
        <v>199603</v>
      </c>
      <c r="F27" s="18">
        <v>88.831676294404048</v>
      </c>
      <c r="G27" s="22">
        <v>224698</v>
      </c>
      <c r="H27" s="18">
        <v>67.999636847839241</v>
      </c>
    </row>
    <row r="28" spans="1:8" ht="15" thickBot="1">
      <c r="A28" s="20">
        <v>2017</v>
      </c>
      <c r="B28" s="22">
        <v>316499</v>
      </c>
      <c r="C28" s="22">
        <v>22122</v>
      </c>
      <c r="D28" s="18">
        <v>10.225759928999334</v>
      </c>
      <c r="E28" s="22">
        <v>194214</v>
      </c>
      <c r="F28" s="18">
        <v>89.774240071000662</v>
      </c>
      <c r="G28" s="22">
        <v>216336</v>
      </c>
      <c r="H28" s="18">
        <v>68.352822599755442</v>
      </c>
    </row>
    <row r="29" spans="1:8" ht="15" thickBot="1">
      <c r="A29" s="23"/>
      <c r="B29" s="24"/>
      <c r="C29" s="25"/>
      <c r="D29" s="25"/>
      <c r="E29" s="25"/>
      <c r="F29" s="25"/>
      <c r="G29" s="26"/>
      <c r="H29" s="26"/>
    </row>
    <row r="30" spans="1:8" ht="15" thickBot="1">
      <c r="A30" s="27" t="s">
        <v>27</v>
      </c>
      <c r="B30" s="25"/>
      <c r="C30" s="25"/>
      <c r="D30" s="25"/>
      <c r="E30" s="25"/>
      <c r="F30" s="25"/>
      <c r="G30" s="25"/>
      <c r="H30" s="25"/>
    </row>
    <row r="31" spans="1:8" ht="15" thickBot="1">
      <c r="A31" s="25"/>
      <c r="B31" s="25"/>
      <c r="C31" s="25"/>
      <c r="D31" s="25"/>
      <c r="E31" s="25"/>
      <c r="F31" s="25"/>
      <c r="G31" s="25"/>
      <c r="H31" s="25"/>
    </row>
  </sheetData>
  <mergeCells count="6">
    <mergeCell ref="A29:B29"/>
    <mergeCell ref="A1:H1"/>
    <mergeCell ref="A2:H2"/>
    <mergeCell ref="A4:A5"/>
    <mergeCell ref="B4:B5"/>
    <mergeCell ref="C4:H4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