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Sheet1!$A$1:$K$32</definedName>
  </definedNames>
  <calcPr fullCalcOnLoad="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<sst xmlns="http://schemas.openxmlformats.org/spreadsheetml/2006/main" count="45" uniqueCount="45">
  <si>
    <t xml:space="preserve">Tabel </t>
  </si>
  <si>
    <t xml:space="preserve">Banyaknya PUS dan Penggunaan Alat Kontrasepsi Menurut Kecamatan </t>
  </si>
  <si>
    <t>di Kabupaten Brebes Tahun 2019</t>
  </si>
  <si>
    <t>Kecamatan</t>
  </si>
  <si>
    <t>P U S</t>
  </si>
  <si>
    <t>Alat Kontrasepsi</t>
  </si>
  <si>
    <t>I U D</t>
  </si>
  <si>
    <t>M O P</t>
  </si>
  <si>
    <t>M O W</t>
  </si>
  <si>
    <t>IMPLANT</t>
  </si>
  <si>
    <t>SUNTIK</t>
  </si>
  <si>
    <t>PIL</t>
  </si>
  <si>
    <t>KDM</t>
  </si>
  <si>
    <t>JUMLAH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</si>
  <si>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</si>
  <si>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</si>
  <si>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</si>
  <si>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</si>
  <si>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</si>
  <si>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</si>
  <si>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</si>
  <si>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</si>
  <si>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</si>
  <si>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</si>
  <si>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</si>
  <si>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</si>
  <si>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</si>
  <si>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</si>
  <si>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</si>
  <si>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</si>
  <si>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</si>
  <si>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</si>
  <si>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</si>
  <si>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</si>
  <si>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</si>
  <si>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</si>
  <si>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</si>
  <si>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</si>
  <si>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</si>
  <si>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</si>
  <si>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</si>
  <si>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</si>
  <si>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</si>
  <si>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</si>
  <si>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 : Dinas Pemberdayaan Perempuan, Perlindungan Anak, Pengendalian Penduduk, dan Keluarga Berencana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</si>
</sst>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.00_);_(* \(#,##0.00\);_(* &quot;-&quot;_);_(@_)"/>
  </numFmts>
  <fonts count="1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/>
    <xf numFmtId="0" fontId="10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1" xfId="0" applyFont="1" applyFill="1" applyBorder="1" applyAlignment="1" quotePrefix="1">
      <alignment horizontal="center" vertical="center"/>
    </xf>
    <xf numFmtId="0" fontId="6" fillId="0" borderId="1" xfId="0" applyFont="1" applyBorder="1"/>
    <xf numFmtId="3" fontId="7" fillId="0" borderId="1" xfId="0" applyNumberFormat="1" applyFont="1" applyFill="1" applyBorder="1"/>
    <xf numFmtId="3" fontId="1" fillId="0" borderId="1" xfId="0" applyNumberFormat="1" applyFont="1" applyBorder="1" applyAlignment="1">
      <alignment horizontal="right" vertical="center" indent="1"/>
    </xf>
    <xf numFmtId="178" fontId="1" fillId="0" borderId="1" xfId="19" applyNumberFormat="1" applyFont="1" applyBorder="1" applyAlignment="1">
      <alignment horizontal="right" vertical="center" indent="1"/>
    </xf>
    <xf numFmtId="3" fontId="6" fillId="0" borderId="1" xfId="0" applyNumberFormat="1" applyFont="1" applyFill="1" applyBorder="1" applyAlignment="1">
      <alignment horizontal="right" vertical="center" wrapText="1" indent="1"/>
    </xf>
    <xf numFmtId="0" fontId="3" fillId="0" borderId="0" xfId="0" applyFont="1"/>
    <xf numFmtId="0" fontId="5" fillId="0" borderId="1" xfId="0" applyFont="1" applyBorder="1" applyAlignment="1">
      <alignment horizontal="right"/>
    </xf>
    <xf numFmtId="177" fontId="4" fillId="2" borderId="2" xfId="19" applyFont="1" applyFill="1" applyBorder="1" applyAlignment="1">
      <alignment horizontal="right" vertical="center" indent="1"/>
    </xf>
    <xf numFmtId="178" fontId="3" fillId="0" borderId="1" xfId="19" applyNumberFormat="1" applyFont="1" applyBorder="1" applyAlignment="1">
      <alignment horizontal="right" vertical="center" indent="1"/>
    </xf>
    <xf numFmtId="177" fontId="3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inden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f90ab8-82fe-4407-b8ca-eac1660701b7}">
  <sheetPr>
    <tabColor rgb="FF92D050"/>
  </sheetPr>
  <dimension ref="A1:K32"/>
  <sheetViews>
    <sheetView tabSelected="1" view="pageBreakPreview" zoomScale="80" zoomScaleNormal="100" zoomScaleSheetLayoutView="80" workbookViewId="0" topLeftCell="A1">
      <selection pane="topLeft" activeCell="A30" sqref="A30:K32"/>
    </sheetView>
  </sheetViews>
  <sheetFormatPr defaultRowHeight="15" customHeight="1"/>
  <cols>
    <col min="1" max="1" width="20.857142857142858" style="25" customWidth="1"/>
    <col min="2" max="2" width="10.571428571428571" style="25" customWidth="1"/>
    <col min="3" max="3" width="10.285714285714286" style="25" customWidth="1"/>
    <col min="4" max="4" width="9.571428571428571" style="25" customWidth="1"/>
    <col min="5" max="6" width="9.428571428571429" style="25" customWidth="1"/>
    <col min="7" max="7" width="11" style="25" customWidth="1"/>
    <col min="8" max="8" width="10.142857142857142" style="25" customWidth="1"/>
    <col min="9" max="9" width="8.428571428571429" style="25" customWidth="1"/>
    <col min="10" max="10" width="11.142857142857142" style="25" customWidth="1"/>
    <col min="11" max="11" width="9.428571428571429" style="25" customWidth="1"/>
    <col min="12" max="16384" width="9.142857142857142" style="1" customWidth="1"/>
  </cols>
  <sheetData>
    <row r="1" spans="1:11" ht="15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6" ht="15">
      <c r="A4" s="3"/>
      <c r="B4" s="3"/>
      <c r="C4" s="3"/>
      <c r="D4" s="3"/>
      <c r="E4" s="3"/>
      <c r="F4" s="3"/>
    </row>
    <row r="5" spans="1:11" s="4" customFormat="1" ht="17.1" customHeight="1">
      <c r="A5" s="5" t="s">
        <v>3</v>
      </c>
      <c r="B5" s="5" t="s">
        <v>4</v>
      </c>
      <c r="C5" s="6" t="s">
        <v>5</v>
      </c>
      <c r="D5" s="7"/>
      <c r="E5" s="7"/>
      <c r="F5" s="7"/>
      <c r="G5" s="7"/>
      <c r="H5" s="7"/>
      <c r="I5" s="7"/>
      <c r="J5" s="7"/>
      <c r="K5" s="8"/>
    </row>
    <row r="6" spans="1:11" s="4" customFormat="1" ht="17.1" customHeight="1">
      <c r="A6" s="5"/>
      <c r="B6" s="5"/>
      <c r="C6" s="5" t="s">
        <v>6</v>
      </c>
      <c r="D6" s="5" t="s">
        <v>7</v>
      </c>
      <c r="E6" s="5" t="s">
        <v>8</v>
      </c>
      <c r="F6" s="5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</row>
    <row r="7" spans="1:11" s="10" customFormat="1" ht="17.1" customHeight="1">
      <c r="A7" s="11" t="s">
        <v>15</v>
      </c>
      <c r="B7" s="11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23</v>
      </c>
      <c r="J7" s="11" t="s">
        <v>24</v>
      </c>
      <c r="K7" s="11" t="s">
        <v>25</v>
      </c>
    </row>
    <row r="8" spans="1:11" ht="17.1" customHeight="1">
      <c r="A8" s="12" t="s">
        <v>26</v>
      </c>
      <c r="B8" s="13">
        <v>12582</v>
      </c>
      <c r="C8" s="13">
        <v>823</v>
      </c>
      <c r="D8" s="13">
        <v>17</v>
      </c>
      <c r="E8" s="13">
        <v>122</v>
      </c>
      <c r="F8" s="13">
        <v>1195</v>
      </c>
      <c r="G8" s="13">
        <v>4733</v>
      </c>
      <c r="H8" s="13">
        <v>1637</v>
      </c>
      <c r="I8" s="13">
        <v>43</v>
      </c>
      <c r="J8" s="14">
        <f>SUM(C8:I8)</f>
        <v>8570</v>
      </c>
      <c r="K8" s="15">
        <f>J8/B8*100</f>
        <v>68.113177555237641</v>
      </c>
    </row>
    <row r="9" spans="1:11" ht="17.1" customHeight="1">
      <c r="A9" s="12" t="s">
        <v>27</v>
      </c>
      <c r="B9" s="13">
        <v>20385</v>
      </c>
      <c r="C9" s="13">
        <v>314</v>
      </c>
      <c r="D9" s="13">
        <v>59</v>
      </c>
      <c r="E9" s="13">
        <v>132</v>
      </c>
      <c r="F9" s="13">
        <v>1331</v>
      </c>
      <c r="G9" s="13">
        <v>11231</v>
      </c>
      <c r="H9" s="13">
        <v>1336</v>
      </c>
      <c r="I9" s="13">
        <v>18</v>
      </c>
      <c r="J9" s="14">
        <f t="shared" si="0" ref="J9:J24">SUM(C9:I9)</f>
        <v>14421</v>
      </c>
      <c r="K9" s="15">
        <f t="shared" si="1" ref="K9:K25">J9/B9*100</f>
        <v>70.743193524650479</v>
      </c>
    </row>
    <row r="10" spans="1:11" ht="17.1" customHeight="1">
      <c r="A10" s="12" t="s">
        <v>28</v>
      </c>
      <c r="B10" s="13">
        <v>17629</v>
      </c>
      <c r="C10" s="13">
        <v>1179</v>
      </c>
      <c r="D10" s="13">
        <v>46</v>
      </c>
      <c r="E10" s="13">
        <v>436</v>
      </c>
      <c r="F10" s="13">
        <v>1242</v>
      </c>
      <c r="G10" s="13">
        <v>7997</v>
      </c>
      <c r="H10" s="13">
        <v>1291</v>
      </c>
      <c r="I10" s="13">
        <v>60</v>
      </c>
      <c r="J10" s="14">
        <f t="shared" si="0"/>
        <v>12251</v>
      </c>
      <c r="K10" s="15">
        <f t="shared" si="1"/>
        <v>69.493448295422311</v>
      </c>
    </row>
    <row r="11" spans="1:11" ht="17.1" customHeight="1">
      <c r="A11" s="12" t="s">
        <v>29</v>
      </c>
      <c r="B11" s="13">
        <v>16869</v>
      </c>
      <c r="C11" s="13">
        <v>611</v>
      </c>
      <c r="D11" s="13">
        <v>31</v>
      </c>
      <c r="E11" s="13">
        <v>81</v>
      </c>
      <c r="F11" s="13">
        <v>953</v>
      </c>
      <c r="G11" s="13">
        <v>10343</v>
      </c>
      <c r="H11" s="13">
        <v>878</v>
      </c>
      <c r="I11" s="13">
        <v>23</v>
      </c>
      <c r="J11" s="14">
        <f t="shared" si="0"/>
        <v>12920</v>
      </c>
      <c r="K11" s="15">
        <f t="shared" si="1"/>
        <v>76.59019503230779</v>
      </c>
    </row>
    <row r="12" spans="1:11" ht="17.1" customHeight="1">
      <c r="A12" s="12" t="s">
        <v>30</v>
      </c>
      <c r="B12" s="13">
        <v>12875</v>
      </c>
      <c r="C12" s="13">
        <v>422</v>
      </c>
      <c r="D12" s="13">
        <v>73</v>
      </c>
      <c r="E12" s="13">
        <v>211</v>
      </c>
      <c r="F12" s="13">
        <v>1134</v>
      </c>
      <c r="G12" s="13">
        <v>6394</v>
      </c>
      <c r="H12" s="13">
        <v>456</v>
      </c>
      <c r="I12" s="13">
        <v>126</v>
      </c>
      <c r="J12" s="14">
        <f t="shared" si="0"/>
        <v>8816</v>
      </c>
      <c r="K12" s="15">
        <f t="shared" si="1"/>
        <v>68.473786407766994</v>
      </c>
    </row>
    <row r="13" spans="1:11" ht="17.1" customHeight="1">
      <c r="A13" s="12" t="s">
        <v>31</v>
      </c>
      <c r="B13" s="13">
        <v>12486</v>
      </c>
      <c r="C13" s="13">
        <v>592</v>
      </c>
      <c r="D13" s="13">
        <v>22</v>
      </c>
      <c r="E13" s="13">
        <v>127</v>
      </c>
      <c r="F13" s="13">
        <v>2124</v>
      </c>
      <c r="G13" s="13">
        <v>5419</v>
      </c>
      <c r="H13" s="13">
        <v>326</v>
      </c>
      <c r="I13" s="13">
        <v>27</v>
      </c>
      <c r="J13" s="14">
        <f t="shared" si="0"/>
        <v>8637</v>
      </c>
      <c r="K13" s="15">
        <f t="shared" si="1"/>
        <v>69.173474291206148</v>
      </c>
    </row>
    <row r="14" spans="1:11" ht="17.1" customHeight="1">
      <c r="A14" s="12" t="s">
        <v>32</v>
      </c>
      <c r="B14" s="13">
        <v>27906</v>
      </c>
      <c r="C14" s="13">
        <v>823</v>
      </c>
      <c r="D14" s="13">
        <v>76</v>
      </c>
      <c r="E14" s="13">
        <v>313</v>
      </c>
      <c r="F14" s="13">
        <v>2066</v>
      </c>
      <c r="G14" s="13">
        <v>14601</v>
      </c>
      <c r="H14" s="13">
        <v>2482</v>
      </c>
      <c r="I14" s="13">
        <v>57</v>
      </c>
      <c r="J14" s="14">
        <f t="shared" si="0"/>
        <v>20418</v>
      </c>
      <c r="K14" s="15">
        <f t="shared" si="1"/>
        <v>73.167060847129648</v>
      </c>
    </row>
    <row r="15" spans="1:11" ht="17.1" customHeight="1">
      <c r="A15" s="12" t="s">
        <v>33</v>
      </c>
      <c r="B15" s="13">
        <v>29715</v>
      </c>
      <c r="C15" s="13">
        <v>792</v>
      </c>
      <c r="D15" s="13">
        <v>35</v>
      </c>
      <c r="E15" s="13">
        <v>251</v>
      </c>
      <c r="F15" s="13">
        <v>1998</v>
      </c>
      <c r="G15" s="13">
        <v>15636</v>
      </c>
      <c r="H15" s="13">
        <v>1944</v>
      </c>
      <c r="I15" s="13">
        <v>71</v>
      </c>
      <c r="J15" s="14">
        <f t="shared" si="0"/>
        <v>20727</v>
      </c>
      <c r="K15" s="15">
        <f t="shared" si="1"/>
        <v>69.752650176678443</v>
      </c>
    </row>
    <row r="16" spans="1:11" ht="17.1" customHeight="1">
      <c r="A16" s="12" t="s">
        <v>34</v>
      </c>
      <c r="B16" s="13">
        <v>27088</v>
      </c>
      <c r="C16" s="13">
        <v>395</v>
      </c>
      <c r="D16" s="13">
        <v>22</v>
      </c>
      <c r="E16" s="13">
        <v>426</v>
      </c>
      <c r="F16" s="13">
        <v>1444</v>
      </c>
      <c r="G16" s="13">
        <v>12469</v>
      </c>
      <c r="H16" s="13">
        <v>2312</v>
      </c>
      <c r="I16" s="13">
        <v>243</v>
      </c>
      <c r="J16" s="14">
        <f t="shared" si="0"/>
        <v>17311</v>
      </c>
      <c r="K16" s="15">
        <f t="shared" si="1"/>
        <v>63.90652687536916</v>
      </c>
    </row>
    <row r="17" spans="1:11" ht="17.1" customHeight="1">
      <c r="A17" s="12" t="s">
        <v>35</v>
      </c>
      <c r="B17" s="13">
        <v>25212</v>
      </c>
      <c r="C17" s="13">
        <v>411</v>
      </c>
      <c r="D17" s="13">
        <v>43</v>
      </c>
      <c r="E17" s="13">
        <v>286</v>
      </c>
      <c r="F17" s="13">
        <v>1004</v>
      </c>
      <c r="G17" s="13">
        <v>12491</v>
      </c>
      <c r="H17" s="13">
        <v>2715</v>
      </c>
      <c r="I17" s="13">
        <v>32</v>
      </c>
      <c r="J17" s="14">
        <f t="shared" si="0"/>
        <v>16982</v>
      </c>
      <c r="K17" s="15">
        <f t="shared" si="1"/>
        <v>67.356814215452957</v>
      </c>
    </row>
    <row r="18" spans="1:11" ht="17.1" customHeight="1">
      <c r="A18" s="12" t="s">
        <v>36</v>
      </c>
      <c r="B18" s="13">
        <v>17078</v>
      </c>
      <c r="C18" s="13">
        <v>274</v>
      </c>
      <c r="D18" s="13">
        <v>65</v>
      </c>
      <c r="E18" s="13">
        <v>268</v>
      </c>
      <c r="F18" s="13">
        <v>1044</v>
      </c>
      <c r="G18" s="13">
        <v>9264</v>
      </c>
      <c r="H18" s="13">
        <v>821</v>
      </c>
      <c r="I18" s="13">
        <v>78</v>
      </c>
      <c r="J18" s="14">
        <f t="shared" si="0"/>
        <v>11814</v>
      </c>
      <c r="K18" s="15">
        <f t="shared" si="1"/>
        <v>69.176718585314447</v>
      </c>
    </row>
    <row r="19" spans="1:11" ht="17.1" customHeight="1">
      <c r="A19" s="12" t="s">
        <v>37</v>
      </c>
      <c r="B19" s="13">
        <v>12046</v>
      </c>
      <c r="C19" s="13">
        <v>224</v>
      </c>
      <c r="D19" s="13">
        <v>22</v>
      </c>
      <c r="E19" s="13">
        <v>209</v>
      </c>
      <c r="F19" s="13">
        <v>740</v>
      </c>
      <c r="G19" s="13">
        <v>6106</v>
      </c>
      <c r="H19" s="13">
        <v>907</v>
      </c>
      <c r="I19" s="13">
        <v>98</v>
      </c>
      <c r="J19" s="14">
        <f t="shared" si="0"/>
        <v>8306</v>
      </c>
      <c r="K19" s="15">
        <f t="shared" si="1"/>
        <v>68.952349327577622</v>
      </c>
    </row>
    <row r="20" spans="1:11" ht="17.1" customHeight="1">
      <c r="A20" s="12" t="s">
        <v>38</v>
      </c>
      <c r="B20" s="13">
        <v>28546</v>
      </c>
      <c r="C20" s="13">
        <v>479</v>
      </c>
      <c r="D20" s="13">
        <v>88</v>
      </c>
      <c r="E20" s="13">
        <v>534</v>
      </c>
      <c r="F20" s="13">
        <v>1959</v>
      </c>
      <c r="G20" s="13">
        <v>14975</v>
      </c>
      <c r="H20" s="13">
        <v>1614</v>
      </c>
      <c r="I20" s="13">
        <v>34</v>
      </c>
      <c r="J20" s="14">
        <f t="shared" si="0"/>
        <v>19683</v>
      </c>
      <c r="K20" s="15">
        <f t="shared" si="1"/>
        <v>68.95186716177399</v>
      </c>
    </row>
    <row r="21" spans="1:11" ht="17.1" customHeight="1">
      <c r="A21" s="12" t="s">
        <v>39</v>
      </c>
      <c r="B21" s="13">
        <v>27891</v>
      </c>
      <c r="C21" s="13">
        <v>811</v>
      </c>
      <c r="D21" s="13">
        <v>60</v>
      </c>
      <c r="E21" s="13">
        <v>622</v>
      </c>
      <c r="F21" s="13">
        <v>1462</v>
      </c>
      <c r="G21" s="13">
        <v>15999</v>
      </c>
      <c r="H21" s="13">
        <v>1101</v>
      </c>
      <c r="I21" s="13">
        <v>21</v>
      </c>
      <c r="J21" s="14">
        <f t="shared" si="0"/>
        <v>20076</v>
      </c>
      <c r="K21" s="15">
        <f t="shared" si="1"/>
        <v>71.980208669463266</v>
      </c>
    </row>
    <row r="22" spans="1:11" ht="17.1" customHeight="1">
      <c r="A22" s="12" t="s">
        <v>40</v>
      </c>
      <c r="B22" s="13">
        <v>19779</v>
      </c>
      <c r="C22" s="13">
        <v>188</v>
      </c>
      <c r="D22" s="13">
        <v>66</v>
      </c>
      <c r="E22" s="13">
        <v>194</v>
      </c>
      <c r="F22" s="13">
        <v>749</v>
      </c>
      <c r="G22" s="13">
        <v>12175</v>
      </c>
      <c r="H22" s="13">
        <v>1395</v>
      </c>
      <c r="I22" s="13">
        <v>38</v>
      </c>
      <c r="J22" s="14">
        <f t="shared" si="0"/>
        <v>14805</v>
      </c>
      <c r="K22" s="15">
        <f t="shared" si="1"/>
        <v>74.852115880479303</v>
      </c>
    </row>
    <row r="23" spans="1:11" ht="17.1" customHeight="1">
      <c r="A23" s="12" t="s">
        <v>41</v>
      </c>
      <c r="B23" s="13">
        <v>14997</v>
      </c>
      <c r="C23" s="13">
        <v>338</v>
      </c>
      <c r="D23" s="13">
        <v>47</v>
      </c>
      <c r="E23" s="13">
        <v>216</v>
      </c>
      <c r="F23" s="13">
        <v>1084</v>
      </c>
      <c r="G23" s="13">
        <v>6929</v>
      </c>
      <c r="H23" s="16">
        <v>770</v>
      </c>
      <c r="I23" s="13">
        <v>35</v>
      </c>
      <c r="J23" s="14">
        <f t="shared" si="0"/>
        <v>9419</v>
      </c>
      <c r="K23" s="15">
        <f t="shared" si="1"/>
        <v>62.805894512235781</v>
      </c>
    </row>
    <row r="24" spans="1:11" ht="17.1" customHeight="1">
      <c r="A24" s="12" t="s">
        <v>42</v>
      </c>
      <c r="B24" s="13">
        <v>37305</v>
      </c>
      <c r="C24" s="13">
        <v>1143</v>
      </c>
      <c r="D24" s="13">
        <v>52</v>
      </c>
      <c r="E24" s="13">
        <v>791</v>
      </c>
      <c r="F24" s="13">
        <v>1379</v>
      </c>
      <c r="G24" s="13">
        <v>17725</v>
      </c>
      <c r="H24" s="13">
        <v>2893</v>
      </c>
      <c r="I24" s="13">
        <v>187</v>
      </c>
      <c r="J24" s="14">
        <f t="shared" si="0"/>
        <v>24170</v>
      </c>
      <c r="K24" s="15">
        <f t="shared" si="1"/>
        <v>64.790242594826424</v>
      </c>
    </row>
    <row r="25" spans="1:11" s="17" customFormat="1" ht="17.1" customHeight="1">
      <c r="A25" s="18" t="s">
        <v>43</v>
      </c>
      <c r="B25" s="19">
        <f>SUM(B8:B24)</f>
        <v>360389</v>
      </c>
      <c r="C25" s="19">
        <f t="shared" si="2" ref="C25:J25">SUM(C8:C24)</f>
        <v>9819</v>
      </c>
      <c r="D25" s="19">
        <f t="shared" si="2"/>
        <v>824</v>
      </c>
      <c r="E25" s="19">
        <f t="shared" si="2"/>
        <v>5219</v>
      </c>
      <c r="F25" s="19">
        <f t="shared" si="2"/>
        <v>22908</v>
      </c>
      <c r="G25" s="19">
        <f t="shared" si="2"/>
        <v>184487</v>
      </c>
      <c r="H25" s="19">
        <f t="shared" si="2"/>
        <v>24878</v>
      </c>
      <c r="I25" s="19">
        <f t="shared" si="2"/>
        <v>1191</v>
      </c>
      <c r="J25" s="19">
        <f t="shared" si="2"/>
        <v>249326</v>
      </c>
      <c r="K25" s="20">
        <f t="shared" si="1"/>
        <v>69.182466723457154</v>
      </c>
    </row>
    <row r="26" spans="1:11" s="17" customFormat="1" ht="17.1" customHeight="1">
      <c r="A26" s="18">
        <v>2018</v>
      </c>
      <c r="B26" s="21">
        <v>330440</v>
      </c>
      <c r="C26" s="21">
        <v>7930</v>
      </c>
      <c r="D26" s="21">
        <v>815</v>
      </c>
      <c r="E26" s="21">
        <v>4398</v>
      </c>
      <c r="F26" s="21">
        <v>11952</v>
      </c>
      <c r="G26" s="21">
        <v>178207</v>
      </c>
      <c r="H26" s="21">
        <v>20854</v>
      </c>
      <c r="I26" s="21">
        <v>542</v>
      </c>
      <c r="J26" s="21">
        <f>SUM(C26:I26)</f>
        <v>224698</v>
      </c>
      <c r="K26" s="20">
        <f>J26/B26*100</f>
        <v>67.999636847839241</v>
      </c>
    </row>
    <row r="27" spans="1:11" s="17" customFormat="1" ht="17.1" customHeight="1">
      <c r="A27" s="18">
        <v>2017</v>
      </c>
      <c r="B27" s="21">
        <v>316499</v>
      </c>
      <c r="C27" s="21">
        <v>8105</v>
      </c>
      <c r="D27" s="21">
        <v>794</v>
      </c>
      <c r="E27" s="21">
        <v>4288</v>
      </c>
      <c r="F27" s="21">
        <v>8935</v>
      </c>
      <c r="G27" s="21">
        <v>172819</v>
      </c>
      <c r="H27" s="21">
        <v>20488</v>
      </c>
      <c r="I27" s="21">
        <v>530</v>
      </c>
      <c r="J27" s="21">
        <f>SUM(C27:I27)</f>
        <v>215959</v>
      </c>
      <c r="K27" s="22">
        <f>J27/B27*100</f>
        <v>68.233706899547869</v>
      </c>
    </row>
    <row r="28" spans="1:11" s="17" customFormat="1" ht="17.1" customHeight="1">
      <c r="A28" s="18">
        <v>2016</v>
      </c>
      <c r="B28" s="21">
        <v>393357</v>
      </c>
      <c r="C28" s="21">
        <v>20042</v>
      </c>
      <c r="D28" s="21">
        <v>3100</v>
      </c>
      <c r="E28" s="21">
        <v>13227</v>
      </c>
      <c r="F28" s="21">
        <v>41570</v>
      </c>
      <c r="G28" s="21">
        <v>164256</v>
      </c>
      <c r="H28" s="21">
        <v>67267</v>
      </c>
      <c r="I28" s="21">
        <v>5691</v>
      </c>
      <c r="J28" s="21">
        <v>315153</v>
      </c>
      <c r="K28" s="22">
        <v>80.120000000000005</v>
      </c>
    </row>
    <row r="29" spans="1:11" s="17" customFormat="1" ht="17.1" customHeight="1">
      <c r="A29" s="18">
        <v>2015</v>
      </c>
      <c r="B29" s="21">
        <v>391975</v>
      </c>
      <c r="C29" s="21">
        <v>18943</v>
      </c>
      <c r="D29" s="21">
        <v>3210</v>
      </c>
      <c r="E29" s="21">
        <v>13107</v>
      </c>
      <c r="F29" s="21">
        <v>38039</v>
      </c>
      <c r="G29" s="21">
        <v>163683</v>
      </c>
      <c r="H29" s="21">
        <v>70598</v>
      </c>
      <c r="I29" s="21">
        <v>5790</v>
      </c>
      <c r="J29" s="21">
        <v>316776</v>
      </c>
      <c r="K29" s="22">
        <v>80.819999999999993</v>
      </c>
    </row>
    <row r="30" spans="1:11" ht="18" customHeight="1">
      <c r="A30" s="23" t="s">
        <v>44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t="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</sheetData>
  <mergeCells count="7">
    <mergeCell ref="A30:K32"/>
    <mergeCell ref="C5:K5"/>
    <mergeCell ref="A5:A6"/>
    <mergeCell ref="B5:B6"/>
    <mergeCell ref="A1:K1"/>
    <mergeCell ref="A2:K2"/>
    <mergeCell ref="A3:K3"/>
  </mergeCells>
  <pageMargins left="0.7086614173228347" right="0.7086614173228347" top="0.7480314960629921" bottom="0.7480314960629921" header="0.31496062992125984" footer="0.31496062992125984"/>
  <pageSetup orientation="portrait" paperSize="5" scale="7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