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05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3" i="1" l="1"/>
  <c r="D22" i="1"/>
  <c r="C22" i="1" s="1"/>
  <c r="D21" i="1"/>
  <c r="C21" i="1" s="1"/>
  <c r="D20" i="1"/>
  <c r="C20" i="1"/>
  <c r="D19" i="1"/>
  <c r="D18" i="1"/>
  <c r="D17" i="1"/>
  <c r="D15" i="1"/>
  <c r="D14" i="1"/>
  <c r="D13" i="1"/>
  <c r="D12" i="1"/>
  <c r="D11" i="1"/>
  <c r="D23" i="1" s="1"/>
  <c r="C11" i="1"/>
  <c r="C23" i="1" l="1"/>
</calcChain>
</file>

<file path=xl/sharedStrings.xml><?xml version="1.0" encoding="utf-8"?>
<sst xmlns="http://schemas.openxmlformats.org/spreadsheetml/2006/main" count="28" uniqueCount="26">
  <si>
    <t>Tabel</t>
  </si>
  <si>
    <t>Jumlah Pengunjung dan Pendapatan di Obyek Wisata</t>
  </si>
  <si>
    <t>Kolam Renang Tirta Kencana Brebes Dirinci Per Bulan Tahun 2017</t>
  </si>
  <si>
    <t>The Number of visitor and Revenue in Tirta Kencana Swimming pool</t>
  </si>
  <si>
    <t>in Brebes 2017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</si>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</sst>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Rp&quot;* #,##0.00_-;\-&quot;Rp&quot;* #,##0.00_-;_-&quot;Rp&quot;* &quot;-&quot;??_-;_-@_-"/>
    <numFmt numFmtId="165" formatCode="_([$Rp-421]* #,##0_);_([$Rp-421]* \(#,##0\);_([$Rp-421]* &quot;-&quot;??_);_(@_)"/>
    <numFmt numFmtId="167" formatCode="_([$Rp-421]* #,##0.00_);_([$Rp-421]* \(#,##0.00\);_([$Rp-421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41" fontId="2" fillId="0" borderId="1" xfId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2" fillId="0" borderId="1" xfId="2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41" fontId="2" fillId="0" borderId="1" xfId="1" applyFont="1" applyBorder="1" applyAlignment="1">
      <alignment horizontal="left" indent="1"/>
    </xf>
    <xf numFmtId="165" fontId="2" fillId="0" borderId="1" xfId="0" applyNumberFormat="1" applyFont="1" applyBorder="1" applyAlignment="1">
      <alignment horizontal="left" indent="1"/>
    </xf>
    <xf numFmtId="167" fontId="2" fillId="0" borderId="1" xfId="0" applyNumberFormat="1" applyFont="1" applyBorder="1" applyAlignment="1">
      <alignment horizontal="left" indent="1"/>
    </xf>
  </cellXfs>
  <cellStyles count="3">
    <cellStyle name="Comma [0]" xfId="1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E5" sqref="E5"/>
    </sheetView>
  </sheetViews>
  <sheetFormatPr defaultRowHeight="15" x14ac:dyDescent="0.25"/>
  <cols>
    <col min="1" max="1" width="23.85546875" customWidth="1"/>
    <col min="2" max="2" width="16.42578125" customWidth="1"/>
    <col min="3" max="3" width="23.42578125" customWidth="1"/>
    <col min="4" max="4" width="23.8554687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</v>
      </c>
      <c r="B3" s="2"/>
      <c r="C3" s="2"/>
      <c r="D3" s="2"/>
    </row>
    <row r="4" spans="1:4" ht="15.75" x14ac:dyDescent="0.25">
      <c r="A4" s="2" t="s">
        <v>3</v>
      </c>
      <c r="B4" s="2"/>
      <c r="C4" s="2"/>
      <c r="D4" s="2"/>
    </row>
    <row r="5" spans="1:4" ht="15.75" x14ac:dyDescent="0.25">
      <c r="A5" s="2" t="s">
        <v>4</v>
      </c>
      <c r="B5" s="2"/>
      <c r="C5" s="2"/>
      <c r="D5" s="2"/>
    </row>
    <row r="6" spans="1:4" ht="15.75" x14ac:dyDescent="0.25">
      <c r="A6" s="1"/>
      <c r="B6" s="1"/>
      <c r="C6" s="1"/>
      <c r="D6" s="1"/>
    </row>
    <row r="7" spans="1:4" ht="15.75" x14ac:dyDescent="0.25">
      <c r="A7" s="3" t="s">
        <v>5</v>
      </c>
      <c r="B7" s="3" t="s">
        <v>6</v>
      </c>
      <c r="C7" s="3" t="s">
        <v>7</v>
      </c>
      <c r="D7" s="3" t="s">
        <v>7</v>
      </c>
    </row>
    <row r="8" spans="1:4" ht="15.75" x14ac:dyDescent="0.25">
      <c r="A8" s="3" t="s">
        <v>8</v>
      </c>
      <c r="B8" s="3" t="s">
        <v>9</v>
      </c>
      <c r="C8" s="3" t="s">
        <v>10</v>
      </c>
      <c r="D8" s="3" t="s">
        <v>11</v>
      </c>
    </row>
    <row r="9" spans="1:4" ht="15.75" x14ac:dyDescent="0.25">
      <c r="A9" s="4"/>
      <c r="B9" s="4"/>
      <c r="C9" s="5" t="s">
        <v>12</v>
      </c>
      <c r="D9" s="5" t="s">
        <v>12</v>
      </c>
    </row>
    <row r="10" spans="1:4" ht="15.75" x14ac:dyDescent="0.25">
      <c r="A10" s="5">
        <v>1</v>
      </c>
      <c r="B10" s="5">
        <v>2</v>
      </c>
      <c r="C10" s="5">
        <v>3</v>
      </c>
      <c r="D10" s="5">
        <v>4</v>
      </c>
    </row>
    <row r="11" spans="1:4" ht="15.75" x14ac:dyDescent="0.25">
      <c r="A11" s="6" t="s">
        <v>13</v>
      </c>
      <c r="B11" s="7">
        <v>3050</v>
      </c>
      <c r="C11" s="8">
        <f>B11*5000</f>
        <v>15250000</v>
      </c>
      <c r="D11" s="8">
        <f>980000+620000</f>
        <v>1600000</v>
      </c>
    </row>
    <row r="12" spans="1:4" ht="15.75" x14ac:dyDescent="0.25">
      <c r="A12" s="4" t="s">
        <v>14</v>
      </c>
      <c r="B12" s="7">
        <v>2841</v>
      </c>
      <c r="C12" s="8">
        <v>14205000</v>
      </c>
      <c r="D12" s="9">
        <f>1030000+640000+1000000</f>
        <v>2670000</v>
      </c>
    </row>
    <row r="13" spans="1:4" ht="15.75" x14ac:dyDescent="0.25">
      <c r="A13" s="4" t="s">
        <v>15</v>
      </c>
      <c r="B13" s="7">
        <v>3210</v>
      </c>
      <c r="C13" s="8">
        <v>16050000</v>
      </c>
      <c r="D13" s="8">
        <f>1465000+895000</f>
        <v>2360000</v>
      </c>
    </row>
    <row r="14" spans="1:4" ht="15.75" x14ac:dyDescent="0.25">
      <c r="A14" s="4" t="s">
        <v>16</v>
      </c>
      <c r="B14" s="7">
        <v>3018</v>
      </c>
      <c r="C14" s="8">
        <v>15090000</v>
      </c>
      <c r="D14" s="10">
        <f>1400000+880000</f>
        <v>2280000</v>
      </c>
    </row>
    <row r="15" spans="1:4" ht="15.75" x14ac:dyDescent="0.25">
      <c r="A15" s="4" t="s">
        <v>17</v>
      </c>
      <c r="B15" s="7">
        <v>3676</v>
      </c>
      <c r="C15" s="8">
        <v>18380000</v>
      </c>
      <c r="D15" s="8">
        <f>1575000+960000</f>
        <v>2535000</v>
      </c>
    </row>
    <row r="16" spans="1:4" ht="15.75" x14ac:dyDescent="0.25">
      <c r="A16" s="4" t="s">
        <v>18</v>
      </c>
      <c r="B16" s="7">
        <v>702</v>
      </c>
      <c r="C16" s="10">
        <v>3510000</v>
      </c>
      <c r="D16" s="10">
        <v>0</v>
      </c>
    </row>
    <row r="17" spans="1:4" ht="15.75" x14ac:dyDescent="0.25">
      <c r="A17" s="4" t="s">
        <v>19</v>
      </c>
      <c r="B17" s="7">
        <v>3908</v>
      </c>
      <c r="C17" s="8">
        <v>19540000</v>
      </c>
      <c r="D17" s="8">
        <f>1585000+940000</f>
        <v>2525000</v>
      </c>
    </row>
    <row r="18" spans="1:4" ht="15.75" x14ac:dyDescent="0.25">
      <c r="A18" s="4" t="s">
        <v>20</v>
      </c>
      <c r="B18" s="7">
        <v>3260</v>
      </c>
      <c r="C18" s="8">
        <v>16300000</v>
      </c>
      <c r="D18" s="8">
        <f>890000+570000</f>
        <v>1460000</v>
      </c>
    </row>
    <row r="19" spans="1:4" ht="15.75" x14ac:dyDescent="0.25">
      <c r="A19" s="4" t="s">
        <v>21</v>
      </c>
      <c r="B19" s="7">
        <v>4801</v>
      </c>
      <c r="C19" s="8">
        <v>24005000</v>
      </c>
      <c r="D19" s="8">
        <f>640000+410000</f>
        <v>1050000</v>
      </c>
    </row>
    <row r="20" spans="1:4" ht="15.75" x14ac:dyDescent="0.25">
      <c r="A20" s="4" t="s">
        <v>22</v>
      </c>
      <c r="B20" s="7">
        <v>4741</v>
      </c>
      <c r="C20" s="8">
        <f>24875000-D20</f>
        <v>23705000</v>
      </c>
      <c r="D20" s="8">
        <f>810000+360000</f>
        <v>1170000</v>
      </c>
    </row>
    <row r="21" spans="1:4" ht="15.75" x14ac:dyDescent="0.25">
      <c r="A21" s="4" t="s">
        <v>23</v>
      </c>
      <c r="B21" s="7">
        <v>3142</v>
      </c>
      <c r="C21" s="8">
        <f>19280000-D21</f>
        <v>15710000</v>
      </c>
      <c r="D21" s="8">
        <f>810000+360000+2400000</f>
        <v>3570000</v>
      </c>
    </row>
    <row r="22" spans="1:4" ht="15.75" x14ac:dyDescent="0.25">
      <c r="A22" s="4" t="s">
        <v>24</v>
      </c>
      <c r="B22" s="7">
        <v>2752</v>
      </c>
      <c r="C22" s="8">
        <f>14940000-D22</f>
        <v>13760000</v>
      </c>
      <c r="D22" s="8">
        <f>815000+365000</f>
        <v>1180000</v>
      </c>
    </row>
    <row r="23" spans="1:4" ht="15.75" x14ac:dyDescent="0.25">
      <c r="A23" s="3" t="s">
        <v>25</v>
      </c>
      <c r="B23" s="7">
        <f>SUM(B11:B22)</f>
        <v>39101</v>
      </c>
      <c r="C23" s="7">
        <f t="shared" ref="C23:D23" si="0">SUM(C11:C22)</f>
        <v>195505000</v>
      </c>
      <c r="D23" s="7">
        <f t="shared" si="0"/>
        <v>22400000</v>
      </c>
    </row>
    <row r="24" spans="1:4" ht="15.75" x14ac:dyDescent="0.25">
      <c r="A24" s="4">
        <v>2016</v>
      </c>
      <c r="B24" s="7">
        <v>38607</v>
      </c>
      <c r="C24" s="7">
        <v>193035000</v>
      </c>
      <c r="D24" s="7">
        <v>24390000</v>
      </c>
    </row>
    <row r="25" spans="1:4" ht="15.75" x14ac:dyDescent="0.25">
      <c r="A25" s="4">
        <v>2015</v>
      </c>
      <c r="B25" s="7">
        <v>37392</v>
      </c>
      <c r="C25" s="8">
        <v>186960000</v>
      </c>
      <c r="D25" s="8">
        <v>20490000</v>
      </c>
    </row>
    <row r="26" spans="1:4" ht="15.75" x14ac:dyDescent="0.25">
      <c r="A26" s="4">
        <v>2014</v>
      </c>
      <c r="B26" s="7">
        <v>38024</v>
      </c>
      <c r="C26" s="8">
        <v>190120000</v>
      </c>
      <c r="D26" s="8">
        <v>16531500</v>
      </c>
    </row>
    <row r="27" spans="1:4" ht="15.75" x14ac:dyDescent="0.25">
      <c r="A27" s="4">
        <v>2013</v>
      </c>
      <c r="B27" s="11">
        <v>34370</v>
      </c>
      <c r="C27" s="12">
        <v>171850000</v>
      </c>
      <c r="D27" s="12">
        <v>15625000</v>
      </c>
    </row>
    <row r="28" spans="1:4" ht="15.75" x14ac:dyDescent="0.25">
      <c r="A28" s="4">
        <v>2012</v>
      </c>
      <c r="B28" s="11">
        <v>31197</v>
      </c>
      <c r="C28" s="12">
        <v>155985000</v>
      </c>
      <c r="D28" s="12">
        <v>5077000</v>
      </c>
    </row>
    <row r="29" spans="1:4" ht="15.75" x14ac:dyDescent="0.25">
      <c r="A29" s="4">
        <v>2011</v>
      </c>
      <c r="B29" s="11">
        <v>28828</v>
      </c>
      <c r="C29" s="12">
        <v>149140000</v>
      </c>
      <c r="D29" s="12">
        <v>5100000</v>
      </c>
    </row>
    <row r="30" spans="1:4" ht="15.75" x14ac:dyDescent="0.25">
      <c r="A30" s="4"/>
      <c r="B30" s="11"/>
      <c r="C30" s="13"/>
      <c r="D30" s="4"/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2018-12-06T07:47:27Z</dcterms:created>
  <dcterms:modified xsi:type="dcterms:W3CDTF">2018-12-06T07:51:17Z</dcterms:modified>
</cp:coreProperties>
</file>