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UM\Produk Statistik\BDD 2021\Data Split OPEN DATA\12. DINPERINAKER\"/>
    </mc:Choice>
  </mc:AlternateContent>
  <xr:revisionPtr revIDLastSave="0" documentId="13_ncr:1_{772B481E-B171-46D7-9161-F6690458E6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H21" i="1"/>
  <c r="E21" i="1"/>
  <c r="D21" i="1"/>
  <c r="C21" i="1"/>
  <c r="H13" i="1"/>
  <c r="H47" i="1" s="1"/>
  <c r="E13" i="1"/>
  <c r="E47" i="1" s="1"/>
  <c r="D13" i="1"/>
  <c r="D47" i="1" s="1"/>
  <c r="C13" i="1"/>
  <c r="C47" i="1" s="1"/>
</calcChain>
</file>

<file path=xl/sharedStrings.xml><?xml version="1.0" encoding="utf-8"?>
<sst xmlns="http://schemas.openxmlformats.org/spreadsheetml/2006/main" count="100" uniqueCount="66">
  <si>
    <t>No</t>
  </si>
  <si>
    <t>Komoditi</t>
  </si>
  <si>
    <t>Jumlah Unit Usaha</t>
  </si>
  <si>
    <t xml:space="preserve">Jumlah Tenaga Kerja </t>
  </si>
  <si>
    <t>Produksi</t>
  </si>
  <si>
    <t xml:space="preserve">Satuan </t>
  </si>
  <si>
    <t>Banyaknya</t>
  </si>
  <si>
    <t>(1)</t>
  </si>
  <si>
    <t>(2)</t>
  </si>
  <si>
    <t>(3)</t>
  </si>
  <si>
    <t>(4)</t>
  </si>
  <si>
    <t>(5)</t>
  </si>
  <si>
    <t>(6)</t>
  </si>
  <si>
    <t>(7)</t>
  </si>
  <si>
    <t>(8)</t>
  </si>
  <si>
    <t>Ikan  Asin</t>
  </si>
  <si>
    <t>kg</t>
  </si>
  <si>
    <t>Pindang Bandeng</t>
  </si>
  <si>
    <t>Mie basah</t>
  </si>
  <si>
    <t>Kue kering / roti</t>
  </si>
  <si>
    <t>Kue Basah</t>
  </si>
  <si>
    <t>Tepung beras (jasa)</t>
  </si>
  <si>
    <t>Tapioka</t>
  </si>
  <si>
    <t>Gula aren</t>
  </si>
  <si>
    <t>Gula kelapa</t>
  </si>
  <si>
    <t>Tempe</t>
  </si>
  <si>
    <t>Tahu</t>
  </si>
  <si>
    <t>Aneka krupuk</t>
  </si>
  <si>
    <t>Kacang bawang</t>
  </si>
  <si>
    <t>Emping Mlinjo</t>
  </si>
  <si>
    <t>Terasi</t>
  </si>
  <si>
    <t>Dodol</t>
  </si>
  <si>
    <t>Telur Asin</t>
  </si>
  <si>
    <t>Minuman ringan</t>
  </si>
  <si>
    <t>Rengginang</t>
  </si>
  <si>
    <t>Kripik Pisang</t>
  </si>
  <si>
    <t>Kripik singkong</t>
  </si>
  <si>
    <t>Peyek Kacang</t>
  </si>
  <si>
    <t>Ragi tape</t>
  </si>
  <si>
    <t>Bawang goreng</t>
  </si>
  <si>
    <t>Tape singkong</t>
  </si>
  <si>
    <t>Opak singkong</t>
  </si>
  <si>
    <t>Garam krosok</t>
  </si>
  <si>
    <t>Ebi</t>
  </si>
  <si>
    <t>Ikan asap</t>
  </si>
  <si>
    <t>Moulding dan bahan bangunan</t>
  </si>
  <si>
    <t>Mebeler</t>
  </si>
  <si>
    <t>Anyaman bambu</t>
  </si>
  <si>
    <t>Mainan Anak</t>
  </si>
  <si>
    <t>Boneka serat goni</t>
  </si>
  <si>
    <t>Rebana</t>
  </si>
  <si>
    <t>Percetakan</t>
  </si>
  <si>
    <t>Gerabah</t>
  </si>
  <si>
    <t>Batu bata</t>
  </si>
  <si>
    <t>Genteng</t>
  </si>
  <si>
    <t>Vulkanisir ban</t>
  </si>
  <si>
    <t>Minyak nilam/ cengkeh</t>
  </si>
  <si>
    <t xml:space="preserve"> Jumlah 2021</t>
  </si>
  <si>
    <t>Bahan Baku / Penolong (Rp)</t>
  </si>
  <si>
    <t>Nilai (Rp)</t>
  </si>
  <si>
    <t>ton</t>
  </si>
  <si>
    <t>btr</t>
  </si>
  <si>
    <t>bh</t>
  </si>
  <si>
    <t>m3</t>
  </si>
  <si>
    <t>set</t>
  </si>
  <si>
    <t>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</si>
</sst>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4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/>
    <xf numFmtId="0" fontId="2" fillId="2" borderId="2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/>
    </xf>
    <xf numFmtId="0" fontId="1" fillId="2" borderId="0" xfId="0" applyFont="1" applyFill="1"/>
    <xf numFmtId="0" fontId="4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6" fontId="5" fillId="0" borderId="2" xfId="1" applyNumberFormat="1" applyFont="1" applyFill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right"/>
    </xf>
    <xf numFmtId="166" fontId="5" fillId="0" borderId="2" xfId="1" applyNumberFormat="1" applyFont="1" applyBorder="1"/>
    <xf numFmtId="166" fontId="5" fillId="0" borderId="2" xfId="1" applyNumberFormat="1" applyFont="1" applyBorder="1" applyAlignment="1">
      <alignment horizontal="right"/>
    </xf>
    <xf numFmtId="166" fontId="5" fillId="0" borderId="2" xfId="1" applyNumberFormat="1" applyFont="1" applyBorder="1" applyAlignment="1">
      <alignment vertical="center"/>
    </xf>
    <xf numFmtId="166" fontId="7" fillId="0" borderId="2" xfId="1" applyNumberFormat="1" applyFont="1" applyFill="1" applyBorder="1" applyAlignment="1">
      <alignment horizontal="right"/>
    </xf>
    <xf numFmtId="166" fontId="8" fillId="0" borderId="2" xfId="1" applyNumberFormat="1" applyFont="1" applyFill="1" applyBorder="1" applyAlignment="1"/>
    <xf numFmtId="166" fontId="8" fillId="2" borderId="2" xfId="1" applyNumberFormat="1" applyFont="1" applyFill="1" applyBorder="1" applyAlignment="1"/>
    <xf numFmtId="166" fontId="8" fillId="0" borderId="2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3B7B-7840-42B4-85B9-D94B84EB3B60}">
  <dimension ref="A1:H51"/>
  <sheetViews>
    <sheetView tabSelected="1" zoomScaleSheetLayoutView="62" workbookViewId="0">
      <selection activeCell="J8" sqref="J8"/>
    </sheetView>
  </sheetViews>
  <sheetFormatPr defaultColWidth="9.1796875" defaultRowHeight="14.5" customHeight="1" x14ac:dyDescent="0.35"/>
  <cols>
    <col min="1" max="1" width="9.1796875" style="11"/>
    <col min="2" max="2" width="9.1796875" style="15"/>
    <col min="3" max="3" width="18.453125" style="15" bestFit="1" customWidth="1"/>
    <col min="4" max="4" width="20.7265625" style="11" bestFit="1" customWidth="1"/>
    <col min="5" max="5" width="27.453125" style="11" bestFit="1" customWidth="1"/>
    <col min="6" max="6" width="9.1796875" style="11"/>
    <col min="7" max="7" width="16.1796875" style="11" bestFit="1" customWidth="1"/>
    <col min="8" max="8" width="20" style="11" bestFit="1" customWidth="1"/>
    <col min="9" max="16384" width="9.1796875" style="11"/>
  </cols>
  <sheetData>
    <row r="1" spans="1:8" ht="14.5" customHeight="1" x14ac:dyDescent="0.35">
      <c r="A1" s="9" t="s">
        <v>0</v>
      </c>
      <c r="B1" s="9" t="s">
        <v>1</v>
      </c>
      <c r="C1" s="6" t="s">
        <v>2</v>
      </c>
      <c r="D1" s="6" t="s">
        <v>3</v>
      </c>
      <c r="E1" s="6" t="s">
        <v>58</v>
      </c>
      <c r="F1" s="10" t="s">
        <v>4</v>
      </c>
      <c r="G1" s="10"/>
      <c r="H1" s="10"/>
    </row>
    <row r="2" spans="1:8" ht="14.5" customHeight="1" x14ac:dyDescent="0.35">
      <c r="A2" s="8"/>
      <c r="B2" s="8"/>
      <c r="C2" s="5"/>
      <c r="D2" s="5"/>
      <c r="E2" s="5"/>
      <c r="F2" s="10"/>
      <c r="G2" s="10"/>
      <c r="H2" s="10"/>
    </row>
    <row r="3" spans="1:8" ht="14.5" customHeight="1" x14ac:dyDescent="0.35">
      <c r="A3" s="8"/>
      <c r="B3" s="8"/>
      <c r="C3" s="5"/>
      <c r="D3" s="5"/>
      <c r="E3" s="5"/>
      <c r="F3" s="9" t="s">
        <v>5</v>
      </c>
      <c r="G3" s="9" t="s">
        <v>6</v>
      </c>
      <c r="H3" s="9" t="s">
        <v>59</v>
      </c>
    </row>
    <row r="4" spans="1:8" ht="14.5" customHeight="1" x14ac:dyDescent="0.35">
      <c r="A4" s="7"/>
      <c r="B4" s="7"/>
      <c r="C4" s="4"/>
      <c r="D4" s="4"/>
      <c r="E4" s="4"/>
      <c r="F4" s="7"/>
      <c r="G4" s="7"/>
      <c r="H4" s="7"/>
    </row>
    <row r="5" spans="1:8" ht="14.5" customHeight="1" x14ac:dyDescent="0.35">
      <c r="A5" s="12" t="s">
        <v>7</v>
      </c>
      <c r="B5" s="12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</row>
    <row r="6" spans="1:8" ht="14.5" customHeight="1" x14ac:dyDescent="0.35">
      <c r="A6" s="13">
        <v>1</v>
      </c>
      <c r="B6" s="17" t="s">
        <v>15</v>
      </c>
      <c r="C6" s="18">
        <v>33</v>
      </c>
      <c r="D6" s="18">
        <v>110</v>
      </c>
      <c r="E6" s="19">
        <v>12960000</v>
      </c>
      <c r="F6" s="20" t="s">
        <v>60</v>
      </c>
      <c r="G6" s="19">
        <v>1080</v>
      </c>
      <c r="H6" s="19">
        <v>21600000</v>
      </c>
    </row>
    <row r="7" spans="1:8" ht="14.5" customHeight="1" x14ac:dyDescent="0.35">
      <c r="A7" s="13">
        <v>2</v>
      </c>
      <c r="B7" s="17" t="s">
        <v>17</v>
      </c>
      <c r="C7" s="18">
        <v>43</v>
      </c>
      <c r="D7" s="18">
        <v>101</v>
      </c>
      <c r="E7" s="19">
        <v>12523600</v>
      </c>
      <c r="F7" s="20" t="s">
        <v>16</v>
      </c>
      <c r="G7" s="19">
        <v>6956760</v>
      </c>
      <c r="H7" s="19">
        <v>20872800</v>
      </c>
    </row>
    <row r="8" spans="1:8" ht="14.5" customHeight="1" x14ac:dyDescent="0.35">
      <c r="A8" s="13">
        <v>3</v>
      </c>
      <c r="B8" s="17" t="s">
        <v>18</v>
      </c>
      <c r="C8" s="18">
        <v>3</v>
      </c>
      <c r="D8" s="18">
        <v>9</v>
      </c>
      <c r="E8" s="19">
        <v>388800</v>
      </c>
      <c r="F8" s="20" t="s">
        <v>16</v>
      </c>
      <c r="G8" s="19">
        <v>57600</v>
      </c>
      <c r="H8" s="19">
        <v>691200</v>
      </c>
    </row>
    <row r="9" spans="1:8" ht="14.5" customHeight="1" x14ac:dyDescent="0.35">
      <c r="A9" s="13">
        <v>4</v>
      </c>
      <c r="B9" s="17" t="s">
        <v>19</v>
      </c>
      <c r="C9" s="18">
        <v>60</v>
      </c>
      <c r="D9" s="18">
        <v>130</v>
      </c>
      <c r="E9" s="19">
        <v>5655000</v>
      </c>
      <c r="F9" s="20" t="s">
        <v>16</v>
      </c>
      <c r="G9" s="19">
        <v>435000</v>
      </c>
      <c r="H9" s="19">
        <v>8700000</v>
      </c>
    </row>
    <row r="10" spans="1:8" ht="14.5" customHeight="1" x14ac:dyDescent="0.35">
      <c r="A10" s="13">
        <v>5</v>
      </c>
      <c r="B10" s="17" t="s">
        <v>20</v>
      </c>
      <c r="C10" s="18">
        <v>80</v>
      </c>
      <c r="D10" s="18">
        <v>150</v>
      </c>
      <c r="E10" s="19">
        <v>5450000</v>
      </c>
      <c r="F10" s="20" t="s">
        <v>16</v>
      </c>
      <c r="G10" s="19">
        <v>650000</v>
      </c>
      <c r="H10" s="19">
        <v>9000000</v>
      </c>
    </row>
    <row r="11" spans="1:8" ht="14.5" customHeight="1" x14ac:dyDescent="0.35">
      <c r="A11" s="13">
        <v>6</v>
      </c>
      <c r="B11" s="17" t="s">
        <v>21</v>
      </c>
      <c r="C11" s="18">
        <v>28</v>
      </c>
      <c r="D11" s="18">
        <v>30</v>
      </c>
      <c r="E11" s="19">
        <v>144900</v>
      </c>
      <c r="F11" s="20" t="s">
        <v>60</v>
      </c>
      <c r="G11" s="19">
        <v>483</v>
      </c>
      <c r="H11" s="19">
        <v>724500</v>
      </c>
    </row>
    <row r="12" spans="1:8" ht="14.5" customHeight="1" x14ac:dyDescent="0.35">
      <c r="A12" s="13">
        <v>7</v>
      </c>
      <c r="B12" s="17" t="s">
        <v>22</v>
      </c>
      <c r="C12" s="18">
        <v>15</v>
      </c>
      <c r="D12" s="18">
        <v>75</v>
      </c>
      <c r="E12" s="19">
        <v>4455000</v>
      </c>
      <c r="F12" s="20" t="s">
        <v>60</v>
      </c>
      <c r="G12" s="19">
        <v>900</v>
      </c>
      <c r="H12" s="19">
        <v>8100000</v>
      </c>
    </row>
    <row r="13" spans="1:8" ht="14.5" customHeight="1" x14ac:dyDescent="0.35">
      <c r="A13" s="13">
        <v>8</v>
      </c>
      <c r="B13" s="17" t="s">
        <v>23</v>
      </c>
      <c r="C13" s="18">
        <f>40+2</f>
        <v>42</v>
      </c>
      <c r="D13" s="18">
        <f>65+2</f>
        <v>67</v>
      </c>
      <c r="E13" s="19">
        <f>475200+1000000</f>
        <v>1475200</v>
      </c>
      <c r="F13" s="20" t="s">
        <v>16</v>
      </c>
      <c r="G13" s="19">
        <v>55</v>
      </c>
      <c r="H13" s="19">
        <f>864000+2000000</f>
        <v>2864000</v>
      </c>
    </row>
    <row r="14" spans="1:8" ht="14.5" customHeight="1" x14ac:dyDescent="0.35">
      <c r="A14" s="13">
        <v>9</v>
      </c>
      <c r="B14" s="17" t="s">
        <v>24</v>
      </c>
      <c r="C14" s="18">
        <v>158</v>
      </c>
      <c r="D14" s="18">
        <v>360</v>
      </c>
      <c r="E14" s="19">
        <v>3076000</v>
      </c>
      <c r="F14" s="20" t="s">
        <v>60</v>
      </c>
      <c r="G14" s="19">
        <v>365</v>
      </c>
      <c r="H14" s="19">
        <v>4380000</v>
      </c>
    </row>
    <row r="15" spans="1:8" ht="14.5" customHeight="1" x14ac:dyDescent="0.35">
      <c r="A15" s="13">
        <v>10</v>
      </c>
      <c r="B15" s="17" t="s">
        <v>25</v>
      </c>
      <c r="C15" s="18">
        <v>1098</v>
      </c>
      <c r="D15" s="18">
        <v>2449</v>
      </c>
      <c r="E15" s="19">
        <v>19800000</v>
      </c>
      <c r="F15" s="20" t="s">
        <v>16</v>
      </c>
      <c r="G15" s="19">
        <v>3960000</v>
      </c>
      <c r="H15" s="19">
        <v>29700000</v>
      </c>
    </row>
    <row r="16" spans="1:8" ht="14.5" customHeight="1" x14ac:dyDescent="0.35">
      <c r="A16" s="13">
        <v>11</v>
      </c>
      <c r="B16" s="17" t="s">
        <v>26</v>
      </c>
      <c r="C16" s="18">
        <v>81</v>
      </c>
      <c r="D16" s="18">
        <v>247</v>
      </c>
      <c r="E16" s="19">
        <v>7776000</v>
      </c>
      <c r="F16" s="20" t="s">
        <v>60</v>
      </c>
      <c r="G16" s="19">
        <v>2916</v>
      </c>
      <c r="H16" s="19">
        <v>23328000</v>
      </c>
    </row>
    <row r="17" spans="1:8" ht="14.5" customHeight="1" x14ac:dyDescent="0.35">
      <c r="A17" s="13">
        <v>12</v>
      </c>
      <c r="B17" s="17" t="s">
        <v>27</v>
      </c>
      <c r="C17" s="18">
        <v>98</v>
      </c>
      <c r="D17" s="18">
        <v>257</v>
      </c>
      <c r="E17" s="19">
        <v>48600000</v>
      </c>
      <c r="F17" s="20" t="s">
        <v>16</v>
      </c>
      <c r="G17" s="19">
        <v>5400000</v>
      </c>
      <c r="H17" s="19">
        <v>81000000</v>
      </c>
    </row>
    <row r="18" spans="1:8" ht="14.5" customHeight="1" x14ac:dyDescent="0.35">
      <c r="A18" s="13">
        <v>13</v>
      </c>
      <c r="B18" s="17" t="s">
        <v>28</v>
      </c>
      <c r="C18" s="18">
        <v>22</v>
      </c>
      <c r="D18" s="18">
        <v>44</v>
      </c>
      <c r="E18" s="19">
        <v>990000</v>
      </c>
      <c r="F18" s="20" t="s">
        <v>60</v>
      </c>
      <c r="G18" s="19">
        <v>66</v>
      </c>
      <c r="H18" s="19">
        <v>1650000</v>
      </c>
    </row>
    <row r="19" spans="1:8" ht="14.5" customHeight="1" x14ac:dyDescent="0.35">
      <c r="A19" s="13">
        <v>14</v>
      </c>
      <c r="B19" s="17" t="s">
        <v>29</v>
      </c>
      <c r="C19" s="21">
        <v>48</v>
      </c>
      <c r="D19" s="21">
        <v>144</v>
      </c>
      <c r="E19" s="22">
        <v>1728000</v>
      </c>
      <c r="F19" s="20" t="s">
        <v>60</v>
      </c>
      <c r="G19" s="23">
        <v>86.4</v>
      </c>
      <c r="H19" s="22">
        <v>3024000</v>
      </c>
    </row>
    <row r="20" spans="1:8" ht="14.5" customHeight="1" x14ac:dyDescent="0.35">
      <c r="A20" s="13">
        <v>15</v>
      </c>
      <c r="B20" s="17" t="s">
        <v>30</v>
      </c>
      <c r="C20" s="21">
        <v>30</v>
      </c>
      <c r="D20" s="21">
        <v>63</v>
      </c>
      <c r="E20" s="22">
        <v>9357600</v>
      </c>
      <c r="F20" s="20" t="s">
        <v>60</v>
      </c>
      <c r="G20" s="23">
        <v>389.9</v>
      </c>
      <c r="H20" s="22">
        <v>15596000</v>
      </c>
    </row>
    <row r="21" spans="1:8" ht="14.5" customHeight="1" x14ac:dyDescent="0.35">
      <c r="A21" s="13">
        <v>16</v>
      </c>
      <c r="B21" s="17" t="s">
        <v>31</v>
      </c>
      <c r="C21" s="21">
        <f>52+2</f>
        <v>54</v>
      </c>
      <c r="D21" s="21">
        <f>116+2</f>
        <v>118</v>
      </c>
      <c r="E21" s="22">
        <f>1500000+500000</f>
        <v>2000000</v>
      </c>
      <c r="F21" s="20" t="s">
        <v>60</v>
      </c>
      <c r="G21" s="23">
        <v>300</v>
      </c>
      <c r="H21" s="22">
        <f>3750000+1500000</f>
        <v>5250000</v>
      </c>
    </row>
    <row r="22" spans="1:8" ht="14.5" customHeight="1" x14ac:dyDescent="0.35">
      <c r="A22" s="13">
        <v>17</v>
      </c>
      <c r="B22" s="17" t="s">
        <v>32</v>
      </c>
      <c r="C22" s="21">
        <v>134</v>
      </c>
      <c r="D22" s="21">
        <v>335</v>
      </c>
      <c r="E22" s="22">
        <v>14472000</v>
      </c>
      <c r="F22" s="20" t="s">
        <v>61</v>
      </c>
      <c r="G22" s="23">
        <v>8040000</v>
      </c>
      <c r="H22" s="22">
        <v>20100000</v>
      </c>
    </row>
    <row r="23" spans="1:8" ht="14.5" customHeight="1" x14ac:dyDescent="0.35">
      <c r="A23" s="13">
        <v>18</v>
      </c>
      <c r="B23" s="17" t="s">
        <v>33</v>
      </c>
      <c r="C23" s="18">
        <v>12</v>
      </c>
      <c r="D23" s="18">
        <v>27</v>
      </c>
      <c r="E23" s="24">
        <v>555000</v>
      </c>
      <c r="F23" s="20" t="s">
        <v>16</v>
      </c>
      <c r="G23" s="19">
        <v>462500</v>
      </c>
      <c r="H23" s="24">
        <v>1387500</v>
      </c>
    </row>
    <row r="24" spans="1:8" ht="14.5" customHeight="1" x14ac:dyDescent="0.35">
      <c r="A24" s="13">
        <v>19</v>
      </c>
      <c r="B24" s="17" t="s">
        <v>34</v>
      </c>
      <c r="C24" s="21">
        <v>69</v>
      </c>
      <c r="D24" s="21">
        <v>138</v>
      </c>
      <c r="E24" s="22">
        <v>21680440</v>
      </c>
      <c r="F24" s="20" t="s">
        <v>16</v>
      </c>
      <c r="G24" s="23">
        <v>1275320</v>
      </c>
      <c r="H24" s="22">
        <v>25506400</v>
      </c>
    </row>
    <row r="25" spans="1:8" ht="14.5" customHeight="1" x14ac:dyDescent="0.35">
      <c r="A25" s="13">
        <v>20</v>
      </c>
      <c r="B25" s="17" t="s">
        <v>35</v>
      </c>
      <c r="C25" s="21">
        <v>27</v>
      </c>
      <c r="D25" s="21">
        <v>65</v>
      </c>
      <c r="E25" s="22">
        <v>1085000</v>
      </c>
      <c r="F25" s="20" t="s">
        <v>16</v>
      </c>
      <c r="G25" s="23">
        <v>124500</v>
      </c>
      <c r="H25" s="22">
        <v>2090000</v>
      </c>
    </row>
    <row r="26" spans="1:8" ht="14.5" customHeight="1" x14ac:dyDescent="0.35">
      <c r="A26" s="13">
        <v>21</v>
      </c>
      <c r="B26" s="17" t="s">
        <v>36</v>
      </c>
      <c r="C26" s="21">
        <v>134</v>
      </c>
      <c r="D26" s="21">
        <v>47</v>
      </c>
      <c r="E26" s="22">
        <v>706000</v>
      </c>
      <c r="F26" s="20" t="s">
        <v>16</v>
      </c>
      <c r="G26" s="23">
        <v>70600</v>
      </c>
      <c r="H26" s="22">
        <v>1412000</v>
      </c>
    </row>
    <row r="27" spans="1:8" ht="14.5" customHeight="1" x14ac:dyDescent="0.35">
      <c r="A27" s="13">
        <v>22</v>
      </c>
      <c r="B27" s="17" t="s">
        <v>37</v>
      </c>
      <c r="C27" s="21">
        <v>22</v>
      </c>
      <c r="D27" s="21">
        <v>42</v>
      </c>
      <c r="E27" s="22">
        <v>1694250</v>
      </c>
      <c r="F27" s="20" t="s">
        <v>16</v>
      </c>
      <c r="G27" s="23">
        <v>112950</v>
      </c>
      <c r="H27" s="22">
        <v>2823750</v>
      </c>
    </row>
    <row r="28" spans="1:8" ht="14.5" customHeight="1" x14ac:dyDescent="0.35">
      <c r="A28" s="13">
        <v>23</v>
      </c>
      <c r="B28" s="17" t="s">
        <v>38</v>
      </c>
      <c r="C28" s="21">
        <v>8</v>
      </c>
      <c r="D28" s="21">
        <v>36</v>
      </c>
      <c r="E28" s="22">
        <v>847125</v>
      </c>
      <c r="F28" s="20" t="s">
        <v>16</v>
      </c>
      <c r="G28" s="23">
        <v>213000</v>
      </c>
      <c r="H28" s="22">
        <v>1278000</v>
      </c>
    </row>
    <row r="29" spans="1:8" ht="14.5" customHeight="1" x14ac:dyDescent="0.35">
      <c r="A29" s="13">
        <v>24</v>
      </c>
      <c r="B29" s="17" t="s">
        <v>39</v>
      </c>
      <c r="C29" s="21">
        <v>8</v>
      </c>
      <c r="D29" s="21">
        <v>26</v>
      </c>
      <c r="E29" s="22">
        <v>1947600</v>
      </c>
      <c r="F29" s="20" t="s">
        <v>16</v>
      </c>
      <c r="G29" s="23">
        <v>108200</v>
      </c>
      <c r="H29" s="22">
        <v>3246000</v>
      </c>
    </row>
    <row r="30" spans="1:8" ht="14.5" customHeight="1" x14ac:dyDescent="0.35">
      <c r="A30" s="13">
        <v>25</v>
      </c>
      <c r="B30" s="17" t="s">
        <v>40</v>
      </c>
      <c r="C30" s="21">
        <v>10</v>
      </c>
      <c r="D30" s="21">
        <v>21</v>
      </c>
      <c r="E30" s="22">
        <v>328750</v>
      </c>
      <c r="F30" s="20" t="s">
        <v>16</v>
      </c>
      <c r="G30" s="23">
        <v>65750</v>
      </c>
      <c r="H30" s="22">
        <v>657500</v>
      </c>
    </row>
    <row r="31" spans="1:8" ht="14.5" customHeight="1" x14ac:dyDescent="0.35">
      <c r="A31" s="13">
        <v>26</v>
      </c>
      <c r="B31" s="17" t="s">
        <v>41</v>
      </c>
      <c r="C31" s="21">
        <v>11</v>
      </c>
      <c r="D31" s="21">
        <v>135</v>
      </c>
      <c r="E31" s="22">
        <v>397278750</v>
      </c>
      <c r="F31" s="20" t="s">
        <v>16</v>
      </c>
      <c r="G31" s="23">
        <v>132265</v>
      </c>
      <c r="H31" s="22">
        <v>1314427300</v>
      </c>
    </row>
    <row r="32" spans="1:8" ht="14.5" customHeight="1" x14ac:dyDescent="0.35">
      <c r="A32" s="13">
        <v>27</v>
      </c>
      <c r="B32" s="17" t="s">
        <v>42</v>
      </c>
      <c r="C32" s="21">
        <v>51</v>
      </c>
      <c r="D32" s="21">
        <v>706</v>
      </c>
      <c r="E32" s="22">
        <v>14625500</v>
      </c>
      <c r="F32" s="14" t="s">
        <v>60</v>
      </c>
      <c r="G32" s="23">
        <v>48750</v>
      </c>
      <c r="H32" s="22">
        <v>29250000</v>
      </c>
    </row>
    <row r="33" spans="1:8" ht="14.5" customHeight="1" x14ac:dyDescent="0.35">
      <c r="A33" s="13">
        <v>28</v>
      </c>
      <c r="B33" s="17" t="s">
        <v>43</v>
      </c>
      <c r="C33" s="21">
        <v>74</v>
      </c>
      <c r="D33" s="21">
        <v>24</v>
      </c>
      <c r="E33" s="22">
        <v>554250</v>
      </c>
      <c r="F33" s="20" t="s">
        <v>16</v>
      </c>
      <c r="G33" s="23">
        <v>10725</v>
      </c>
      <c r="H33" s="22">
        <v>883500</v>
      </c>
    </row>
    <row r="34" spans="1:8" ht="14.5" customHeight="1" x14ac:dyDescent="0.35">
      <c r="A34" s="13">
        <v>29</v>
      </c>
      <c r="B34" s="17" t="s">
        <v>44</v>
      </c>
      <c r="C34" s="21">
        <v>7</v>
      </c>
      <c r="D34" s="21">
        <v>22</v>
      </c>
      <c r="E34" s="22">
        <v>114920</v>
      </c>
      <c r="F34" s="14" t="s">
        <v>62</v>
      </c>
      <c r="G34" s="23">
        <v>59000</v>
      </c>
      <c r="H34" s="22">
        <v>240900</v>
      </c>
    </row>
    <row r="35" spans="1:8" ht="14.5" customHeight="1" x14ac:dyDescent="0.35">
      <c r="A35" s="13">
        <v>30</v>
      </c>
      <c r="B35" s="17" t="s">
        <v>45</v>
      </c>
      <c r="C35" s="21">
        <v>58</v>
      </c>
      <c r="D35" s="21">
        <v>173</v>
      </c>
      <c r="E35" s="22">
        <v>16512000</v>
      </c>
      <c r="F35" s="14" t="s">
        <v>63</v>
      </c>
      <c r="G35" s="23">
        <v>2064</v>
      </c>
      <c r="H35" s="22">
        <v>30960000</v>
      </c>
    </row>
    <row r="36" spans="1:8" ht="14.5" customHeight="1" x14ac:dyDescent="0.35">
      <c r="A36" s="13">
        <v>31</v>
      </c>
      <c r="B36" s="17" t="s">
        <v>46</v>
      </c>
      <c r="C36" s="21">
        <v>133</v>
      </c>
      <c r="D36" s="21">
        <v>381</v>
      </c>
      <c r="E36" s="22">
        <v>41760000</v>
      </c>
      <c r="F36" s="14" t="s">
        <v>64</v>
      </c>
      <c r="G36" s="23">
        <v>10440000</v>
      </c>
      <c r="H36" s="22">
        <v>63040000</v>
      </c>
    </row>
    <row r="37" spans="1:8" ht="14.5" customHeight="1" x14ac:dyDescent="0.35">
      <c r="A37" s="13">
        <v>32</v>
      </c>
      <c r="B37" s="17" t="s">
        <v>47</v>
      </c>
      <c r="C37" s="18">
        <v>373</v>
      </c>
      <c r="D37" s="18">
        <v>746</v>
      </c>
      <c r="E37" s="24">
        <v>805680</v>
      </c>
      <c r="F37" s="20" t="s">
        <v>62</v>
      </c>
      <c r="G37" s="19">
        <v>335700</v>
      </c>
      <c r="H37" s="24">
        <v>2014200</v>
      </c>
    </row>
    <row r="38" spans="1:8" ht="14.5" customHeight="1" x14ac:dyDescent="0.35">
      <c r="A38" s="13">
        <v>33</v>
      </c>
      <c r="B38" s="17" t="s">
        <v>48</v>
      </c>
      <c r="C38" s="21">
        <v>19</v>
      </c>
      <c r="D38" s="21">
        <v>76</v>
      </c>
      <c r="E38" s="22">
        <v>3800000</v>
      </c>
      <c r="F38" s="20" t="s">
        <v>62</v>
      </c>
      <c r="G38" s="23">
        <v>4750000</v>
      </c>
      <c r="H38" s="22">
        <v>9500000</v>
      </c>
    </row>
    <row r="39" spans="1:8" ht="14.5" customHeight="1" x14ac:dyDescent="0.35">
      <c r="A39" s="13">
        <v>34</v>
      </c>
      <c r="B39" s="17" t="s">
        <v>49</v>
      </c>
      <c r="C39" s="21">
        <v>40</v>
      </c>
      <c r="D39" s="21">
        <v>45</v>
      </c>
      <c r="E39" s="22">
        <v>60000</v>
      </c>
      <c r="F39" s="20" t="s">
        <v>62</v>
      </c>
      <c r="G39" s="23">
        <v>60000</v>
      </c>
      <c r="H39" s="22">
        <v>180000</v>
      </c>
    </row>
    <row r="40" spans="1:8" ht="14.5" customHeight="1" x14ac:dyDescent="0.35">
      <c r="A40" s="13">
        <v>35</v>
      </c>
      <c r="B40" s="17" t="s">
        <v>50</v>
      </c>
      <c r="C40" s="21">
        <v>111</v>
      </c>
      <c r="D40" s="21">
        <v>333</v>
      </c>
      <c r="E40" s="22">
        <v>18465750</v>
      </c>
      <c r="F40" s="20" t="s">
        <v>62</v>
      </c>
      <c r="G40" s="23">
        <v>246690</v>
      </c>
      <c r="H40" s="22">
        <v>24669000</v>
      </c>
    </row>
    <row r="41" spans="1:8" ht="14.5" customHeight="1" x14ac:dyDescent="0.35">
      <c r="A41" s="13">
        <v>36</v>
      </c>
      <c r="B41" s="17" t="s">
        <v>51</v>
      </c>
      <c r="C41" s="21">
        <v>25</v>
      </c>
      <c r="D41" s="21">
        <v>50</v>
      </c>
      <c r="E41" s="22">
        <v>22896000</v>
      </c>
      <c r="F41" s="14" t="s">
        <v>65</v>
      </c>
      <c r="G41" s="23">
        <v>572400</v>
      </c>
      <c r="H41" s="22">
        <v>34344000</v>
      </c>
    </row>
    <row r="42" spans="1:8" ht="14.5" customHeight="1" x14ac:dyDescent="0.35">
      <c r="A42" s="13">
        <v>37</v>
      </c>
      <c r="B42" s="17" t="s">
        <v>52</v>
      </c>
      <c r="C42" s="21">
        <v>26</v>
      </c>
      <c r="D42" s="21">
        <v>40</v>
      </c>
      <c r="E42" s="22">
        <v>109200</v>
      </c>
      <c r="F42" s="20" t="s">
        <v>62</v>
      </c>
      <c r="G42" s="23">
        <v>21840</v>
      </c>
      <c r="H42" s="22">
        <v>273000</v>
      </c>
    </row>
    <row r="43" spans="1:8" ht="14.5" customHeight="1" x14ac:dyDescent="0.35">
      <c r="A43" s="13">
        <v>38</v>
      </c>
      <c r="B43" s="17" t="s">
        <v>53</v>
      </c>
      <c r="C43" s="21">
        <v>202</v>
      </c>
      <c r="D43" s="21">
        <v>457</v>
      </c>
      <c r="E43" s="22">
        <v>13574400</v>
      </c>
      <c r="F43" s="20" t="s">
        <v>62</v>
      </c>
      <c r="G43" s="23">
        <v>33936000</v>
      </c>
      <c r="H43" s="22">
        <v>21361600</v>
      </c>
    </row>
    <row r="44" spans="1:8" ht="14.5" customHeight="1" x14ac:dyDescent="0.35">
      <c r="A44" s="13">
        <v>39</v>
      </c>
      <c r="B44" s="17" t="s">
        <v>54</v>
      </c>
      <c r="C44" s="21">
        <v>11</v>
      </c>
      <c r="D44" s="21">
        <v>22</v>
      </c>
      <c r="E44" s="22">
        <v>2754500</v>
      </c>
      <c r="F44" s="20" t="s">
        <v>62</v>
      </c>
      <c r="G44" s="23">
        <v>5509000</v>
      </c>
      <c r="H44" s="22">
        <v>4407200</v>
      </c>
    </row>
    <row r="45" spans="1:8" ht="14.5" customHeight="1" x14ac:dyDescent="0.35">
      <c r="A45" s="13">
        <v>40</v>
      </c>
      <c r="B45" s="17" t="s">
        <v>55</v>
      </c>
      <c r="C45" s="21">
        <v>4</v>
      </c>
      <c r="D45" s="21">
        <v>10</v>
      </c>
      <c r="E45" s="22">
        <v>470000</v>
      </c>
      <c r="F45" s="20" t="s">
        <v>62</v>
      </c>
      <c r="G45" s="23">
        <v>9400</v>
      </c>
      <c r="H45" s="22">
        <v>1410000</v>
      </c>
    </row>
    <row r="46" spans="1:8" ht="14.5" customHeight="1" x14ac:dyDescent="0.35">
      <c r="A46" s="13">
        <v>41</v>
      </c>
      <c r="B46" s="17" t="s">
        <v>56</v>
      </c>
      <c r="C46" s="21">
        <v>4</v>
      </c>
      <c r="D46" s="21">
        <v>22</v>
      </c>
      <c r="E46" s="22">
        <v>600000</v>
      </c>
      <c r="F46" s="14" t="s">
        <v>16</v>
      </c>
      <c r="G46" s="23">
        <v>8100</v>
      </c>
      <c r="H46" s="22">
        <v>1093500</v>
      </c>
    </row>
    <row r="47" spans="1:8" ht="14.5" customHeight="1" x14ac:dyDescent="0.5">
      <c r="A47" s="1" t="s">
        <v>57</v>
      </c>
      <c r="B47" s="16"/>
      <c r="C47" s="25">
        <f>SUM(C6:C46)</f>
        <v>3466</v>
      </c>
      <c r="D47" s="25">
        <f t="shared" ref="D47:E47" si="0">SUM(D6:D46)</f>
        <v>8333</v>
      </c>
      <c r="E47" s="25">
        <f t="shared" si="0"/>
        <v>714077215</v>
      </c>
      <c r="F47" s="25"/>
      <c r="G47" s="25">
        <f t="shared" ref="G47:H47" si="1">SUM(G6:G46)</f>
        <v>84080755.299999997</v>
      </c>
      <c r="H47" s="25">
        <f t="shared" si="1"/>
        <v>1833035850</v>
      </c>
    </row>
    <row r="48" spans="1:8" ht="14.5" customHeight="1" x14ac:dyDescent="0.35">
      <c r="A48" s="3">
        <v>2020</v>
      </c>
      <c r="B48" s="2"/>
      <c r="C48" s="26">
        <v>3462</v>
      </c>
      <c r="D48" s="26">
        <v>8329</v>
      </c>
      <c r="E48" s="26">
        <v>712577215</v>
      </c>
      <c r="F48" s="27"/>
      <c r="G48" s="26">
        <v>84080704.299999997</v>
      </c>
      <c r="H48" s="26">
        <v>1829535850</v>
      </c>
    </row>
    <row r="49" spans="1:8" ht="14.5" customHeight="1" x14ac:dyDescent="0.35">
      <c r="A49" s="3">
        <v>2019</v>
      </c>
      <c r="B49" s="2"/>
      <c r="C49" s="27">
        <v>3407</v>
      </c>
      <c r="D49" s="28">
        <v>8317</v>
      </c>
      <c r="E49" s="28">
        <v>712477215</v>
      </c>
      <c r="F49" s="28"/>
      <c r="G49" s="28">
        <v>84010604.299999997</v>
      </c>
      <c r="H49" s="28">
        <v>1829135850</v>
      </c>
    </row>
    <row r="50" spans="1:8" ht="14.5" customHeight="1" x14ac:dyDescent="0.35">
      <c r="A50" s="3">
        <v>2018</v>
      </c>
      <c r="B50" s="2"/>
      <c r="C50" s="27">
        <v>3437</v>
      </c>
      <c r="D50" s="28">
        <v>8307</v>
      </c>
      <c r="E50" s="28">
        <v>316477215</v>
      </c>
      <c r="F50" s="28"/>
      <c r="G50" s="28">
        <v>83958104.299999997</v>
      </c>
      <c r="H50" s="28">
        <v>516635850</v>
      </c>
    </row>
    <row r="51" spans="1:8" ht="14.5" customHeight="1" x14ac:dyDescent="0.35">
      <c r="A51" s="3">
        <v>2017</v>
      </c>
      <c r="B51" s="2"/>
      <c r="C51" s="27">
        <v>5299</v>
      </c>
      <c r="D51" s="28">
        <v>14324</v>
      </c>
      <c r="E51" s="28">
        <v>1084760219</v>
      </c>
      <c r="F51" s="28"/>
      <c r="G51" s="28">
        <v>67287651</v>
      </c>
      <c r="H51" s="28">
        <v>1898738135</v>
      </c>
    </row>
  </sheetData>
  <mergeCells count="14">
    <mergeCell ref="H3:H4"/>
    <mergeCell ref="A47:B47"/>
    <mergeCell ref="A48:B48"/>
    <mergeCell ref="A49:B49"/>
    <mergeCell ref="A50:B50"/>
    <mergeCell ref="A51:B51"/>
    <mergeCell ref="A1:A4"/>
    <mergeCell ref="B1:B4"/>
    <mergeCell ref="C1:C4"/>
    <mergeCell ref="D1:D4"/>
    <mergeCell ref="E1:E4"/>
    <mergeCell ref="F1:H2"/>
    <mergeCell ref="F3:F4"/>
    <mergeCell ref="G3:G4"/>
  </mergeCells>
  <pageMargins left="0.9055118110236221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DISKOMINFOTIK IP 5</cp:lastModifiedBy>
  <dcterms:modified xsi:type="dcterms:W3CDTF">2022-05-11T04:25:35Z</dcterms:modified>
  <cp:category/>
</cp:coreProperties>
</file>