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Akseptor KB" sheetId="1" r:id="rId3"/>
  </sheets>
  <definedNames>
    <definedName name="_xlnm.Print_Area" localSheetId="0">'Akseptor KB'!$A$1:$K$32</definedName>
  </definedNames>
  <calcPr fullCalcOnLoad="1"/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<sst xmlns="http://schemas.openxmlformats.org/spreadsheetml/2006/main" count="45" uniqueCount="45">
  <si>
    <t xml:space="preserve">Tabel </t>
  </si>
  <si>
    <t xml:space="preserve">Banyaknya Akseptor KB Baru dan Alat Kontrasepsi Menurut Kecamatan </t>
  </si>
  <si>
    <t>di Kabupaten Brebes Tahun 2020</t>
  </si>
  <si>
    <t>Kecamatan</t>
  </si>
  <si>
    <t>P P M</t>
  </si>
  <si>
    <t>Alat Kontrasepsi</t>
  </si>
  <si>
    <t>I U D</t>
  </si>
  <si>
    <t>M O P</t>
  </si>
  <si>
    <t>M O W</t>
  </si>
  <si>
    <t>IMPLANT</t>
  </si>
  <si>
    <t>SUNTIK</t>
  </si>
  <si>
    <t>PIL</t>
  </si>
  <si>
    <t>KONDOM</t>
  </si>
  <si>
    <t>JUMLAH</t>
  </si>
  <si>
    <t>%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</si>
  <si>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</si>
  <si>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</si>
  <si>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</si>
  <si>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</si>
  <si>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</si>
  <si>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</si>
  <si>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</si>
  <si>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</si>
  <si>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</si>
  <si>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</si>
  <si>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</si>
  <si>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</si>
  <si>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</si>
  <si>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</si>
  <si>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</si>
  <si>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</si>
  <si>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</si>
  <si>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</si>
  <si>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</si>
  <si>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</si>
  <si>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</si>
  <si>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</si>
  <si>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</si>
  <si>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</si>
  <si>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</si>
  <si>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</si>
  <si>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</si>
  <si>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</si>
  <si>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</si>
  <si>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 : Dinas Pemberdayaan Perempuan, Perlindungan Anak, Pengendalian Penduduk, dan Keluarga Berencana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</si>
</sst>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.00_);_(* \(#,##0.00\);_(* &quot;-&quot;??_);_(@_)"/>
  </numFmts>
  <fonts count="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/>
    <xf numFmtId="0" fontId="8" fillId="0" borderId="0" xfId="0" applyFont="1" applyAlignment="1">
      <alignment horizontal="center"/>
    </xf>
    <xf numFmtId="0" fontId="1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/>
    </xf>
    <xf numFmtId="0" fontId="7" fillId="0" borderId="1" xfId="0" applyFont="1" applyBorder="1"/>
    <xf numFmtId="3" fontId="1" fillId="0" borderId="1" xfId="0" applyNumberFormat="1" applyBorder="1"/>
    <xf numFmtId="3" fontId="1" fillId="0" borderId="1" xfId="0" applyNumberFormat="1" applyFont="1" applyBorder="1" applyAlignment="1">
      <alignment horizontal="right" vertical="center" indent="1"/>
    </xf>
    <xf numFmtId="178" fontId="1" fillId="0" borderId="1" xfId="0" applyNumberFormat="1" applyFont="1" applyBorder="1" applyAlignment="1">
      <alignment horizontal="right" vertical="center" indent="1"/>
    </xf>
    <xf numFmtId="0" fontId="4" fillId="0" borderId="0" xfId="0" applyFont="1"/>
    <xf numFmtId="0" fontId="6" fillId="0" borderId="1" xfId="0" applyFont="1" applyBorder="1" applyAlignment="1">
      <alignment horizontal="right"/>
    </xf>
    <xf numFmtId="177" fontId="3" fillId="2" borderId="2" xfId="19" applyFont="1" applyFill="1" applyBorder="1" applyAlignment="1">
      <alignment horizontal="right" vertical="center" indent="1"/>
    </xf>
    <xf numFmtId="3" fontId="4" fillId="0" borderId="1" xfId="0" applyNumberFormat="1" applyFont="1" applyBorder="1" applyAlignment="1">
      <alignment horizontal="right" vertical="center" indent="1"/>
    </xf>
    <xf numFmtId="0" fontId="6" fillId="3" borderId="1" xfId="0" applyFont="1" applyFill="1" applyBorder="1" applyAlignment="1">
      <alignment horizontal="right"/>
    </xf>
    <xf numFmtId="177" fontId="6" fillId="3" borderId="1" xfId="0" applyNumberFormat="1" applyFont="1" applyFill="1" applyBorder="1" applyAlignment="1">
      <alignment horizontal="right" vertical="center" indent="1"/>
    </xf>
    <xf numFmtId="3" fontId="4" fillId="3" borderId="1" xfId="0" applyNumberFormat="1" applyFont="1" applyFill="1" applyBorder="1" applyAlignment="1">
      <alignment horizontal="right" vertical="center" indent="1"/>
    </xf>
    <xf numFmtId="178" fontId="1" fillId="3" borderId="1" xfId="0" applyNumberFormat="1" applyFont="1" applyFill="1" applyBorder="1" applyAlignment="1">
      <alignment horizontal="right" vertical="center" indent="1"/>
    </xf>
    <xf numFmtId="177" fontId="5" fillId="3" borderId="1" xfId="19" applyFont="1" applyFill="1" applyBorder="1"/>
    <xf numFmtId="3" fontId="4" fillId="3" borderId="1" xfId="0" applyNumberFormat="1" applyFont="1" applyFill="1" applyBorder="1"/>
    <xf numFmtId="177" fontId="3" fillId="3" borderId="5" xfId="0" applyNumberFormat="1" applyFont="1" applyFill="1" applyBorder="1" applyAlignment="1">
      <alignment horizontal="right" vertical="center" indent="1"/>
    </xf>
    <xf numFmtId="177" fontId="3" fillId="3" borderId="1" xfId="0" applyNumberFormat="1" applyFont="1" applyFill="1" applyBorder="1" applyAlignment="1">
      <alignment horizontal="right" vertical="center" indent="1"/>
    </xf>
    <xf numFmtId="0" fontId="2" fillId="0" borderId="0" xfId="0" applyFont="1" applyBorder="1" applyAlignment="1">
      <alignment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e131b2-2f94-481a-9f7d-d8fd57d11bc1}">
  <sheetPr>
    <tabColor rgb="FFFFFF00"/>
  </sheetPr>
  <dimension ref="A1:K32"/>
  <sheetViews>
    <sheetView view="pageBreakPreview" zoomScale="80" zoomScaleNormal="100" zoomScaleSheetLayoutView="80" workbookViewId="0" topLeftCell="A7">
      <selection pane="topLeft" activeCell="A26" sqref="A26:K29"/>
    </sheetView>
  </sheetViews>
  <sheetFormatPr defaultRowHeight="14.5" customHeight="1"/>
  <cols>
    <col min="1" max="1" width="23.714285714285715" style="27" customWidth="1"/>
    <col min="2" max="2" width="13" style="27" customWidth="1"/>
    <col min="3" max="9" width="11.714285714285714" style="27" customWidth="1"/>
    <col min="10" max="10" width="13.142857142857142" style="27" customWidth="1"/>
    <col min="11" max="11" width="11.714285714285714" style="27" customWidth="1"/>
    <col min="12" max="16384" width="9.142857142857142" style="1" customWidth="1"/>
  </cols>
  <sheetData>
    <row r="1" spans="1:11" ht="15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6" ht="14.5">
      <c r="A4" s="3"/>
      <c r="B4" s="3"/>
      <c r="C4" s="3"/>
      <c r="D4" s="3"/>
      <c r="E4" s="3"/>
      <c r="F4" s="3"/>
    </row>
    <row r="5" spans="1:11" ht="17.15" customHeight="1">
      <c r="A5" s="4" t="s">
        <v>3</v>
      </c>
      <c r="B5" s="4" t="s">
        <v>4</v>
      </c>
      <c r="C5" s="5" t="s">
        <v>5</v>
      </c>
      <c r="D5" s="6"/>
      <c r="E5" s="6"/>
      <c r="F5" s="6"/>
      <c r="G5" s="6"/>
      <c r="H5" s="6"/>
      <c r="I5" s="6"/>
      <c r="J5" s="6"/>
      <c r="K5" s="7"/>
    </row>
    <row r="6" spans="1:11" ht="17.15" customHeight="1">
      <c r="A6" s="4"/>
      <c r="B6" s="4"/>
      <c r="C6" s="4" t="s">
        <v>6</v>
      </c>
      <c r="D6" s="4" t="s">
        <v>7</v>
      </c>
      <c r="E6" s="4" t="s">
        <v>8</v>
      </c>
      <c r="F6" s="4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</row>
    <row r="7" spans="1:11" ht="17.15" customHeight="1">
      <c r="A7" s="9" t="s">
        <v>15</v>
      </c>
      <c r="B7" s="9" t="s">
        <v>16</v>
      </c>
      <c r="C7" s="9" t="s">
        <v>17</v>
      </c>
      <c r="D7" s="9" t="s">
        <v>18</v>
      </c>
      <c r="E7" s="9" t="s">
        <v>19</v>
      </c>
      <c r="F7" s="9" t="s">
        <v>20</v>
      </c>
      <c r="G7" s="9" t="s">
        <v>21</v>
      </c>
      <c r="H7" s="9" t="s">
        <v>22</v>
      </c>
      <c r="I7" s="9" t="s">
        <v>23</v>
      </c>
      <c r="J7" s="9" t="s">
        <v>24</v>
      </c>
      <c r="K7" s="9" t="s">
        <v>25</v>
      </c>
    </row>
    <row r="8" spans="1:11" ht="17.15" customHeight="1">
      <c r="A8" s="10" t="s">
        <v>26</v>
      </c>
      <c r="B8" s="11">
        <v>2204</v>
      </c>
      <c r="C8" s="11">
        <v>110</v>
      </c>
      <c r="D8" s="11">
        <v>1</v>
      </c>
      <c r="E8" s="11">
        <v>0</v>
      </c>
      <c r="F8" s="11">
        <v>56</v>
      </c>
      <c r="G8" s="11">
        <v>222</v>
      </c>
      <c r="H8" s="11">
        <v>19</v>
      </c>
      <c r="I8" s="11">
        <v>9</v>
      </c>
      <c r="J8" s="12">
        <f>I8+H8+G8+F8+E8+D8+C8</f>
        <v>417</v>
      </c>
      <c r="K8" s="13">
        <f>J8/B8*100</f>
        <v>18.920145190562611</v>
      </c>
    </row>
    <row r="9" spans="1:11" ht="17.15" customHeight="1">
      <c r="A9" s="10" t="s">
        <v>27</v>
      </c>
      <c r="B9" s="11">
        <v>3571</v>
      </c>
      <c r="C9" s="11">
        <v>59</v>
      </c>
      <c r="D9" s="11">
        <v>24</v>
      </c>
      <c r="E9" s="11">
        <v>0</v>
      </c>
      <c r="F9" s="11">
        <v>96</v>
      </c>
      <c r="G9" s="11">
        <v>993</v>
      </c>
      <c r="H9" s="11">
        <v>106</v>
      </c>
      <c r="I9" s="11">
        <v>20</v>
      </c>
      <c r="J9" s="12">
        <f t="shared" si="0" ref="J9:J29">I9+H9+G9+F9+E9+D9+C9</f>
        <v>1298</v>
      </c>
      <c r="K9" s="13">
        <f t="shared" si="1" ref="K9:K29">J9/B9*100</f>
        <v>36.34836180341641</v>
      </c>
    </row>
    <row r="10" spans="1:11" ht="17.15" customHeight="1">
      <c r="A10" s="10" t="s">
        <v>28</v>
      </c>
      <c r="B10" s="11">
        <v>3089</v>
      </c>
      <c r="C10" s="11">
        <v>574</v>
      </c>
      <c r="D10" s="11">
        <v>118</v>
      </c>
      <c r="E10" s="11">
        <v>0</v>
      </c>
      <c r="F10" s="11">
        <v>567</v>
      </c>
      <c r="G10" s="11">
        <v>1573</v>
      </c>
      <c r="H10" s="11">
        <v>598</v>
      </c>
      <c r="I10" s="11">
        <v>38</v>
      </c>
      <c r="J10" s="12">
        <f t="shared" si="0"/>
        <v>3468</v>
      </c>
      <c r="K10" s="13">
        <f t="shared" si="1"/>
        <v>112.26934282939463</v>
      </c>
    </row>
    <row r="11" spans="1:11" ht="17.15" customHeight="1">
      <c r="A11" s="10" t="s">
        <v>29</v>
      </c>
      <c r="B11" s="11">
        <v>2955</v>
      </c>
      <c r="C11" s="11">
        <v>165</v>
      </c>
      <c r="D11" s="11">
        <v>0</v>
      </c>
      <c r="E11" s="11">
        <v>0</v>
      </c>
      <c r="F11" s="11">
        <v>1010</v>
      </c>
      <c r="G11" s="11">
        <v>2079</v>
      </c>
      <c r="H11" s="11">
        <v>1081</v>
      </c>
      <c r="I11" s="11">
        <v>151</v>
      </c>
      <c r="J11" s="12">
        <f t="shared" si="0"/>
        <v>4486</v>
      </c>
      <c r="K11" s="13">
        <f t="shared" si="1"/>
        <v>151.81049069373941</v>
      </c>
    </row>
    <row r="12" spans="1:11" ht="17.15" customHeight="1">
      <c r="A12" s="10" t="s">
        <v>30</v>
      </c>
      <c r="B12" s="11">
        <v>2256</v>
      </c>
      <c r="C12" s="11">
        <v>124</v>
      </c>
      <c r="D12" s="11">
        <v>47</v>
      </c>
      <c r="E12" s="11">
        <v>0</v>
      </c>
      <c r="F12" s="11">
        <v>436</v>
      </c>
      <c r="G12" s="11">
        <v>811</v>
      </c>
      <c r="H12" s="11">
        <v>161</v>
      </c>
      <c r="I12" s="11">
        <v>65</v>
      </c>
      <c r="J12" s="12">
        <f t="shared" si="0"/>
        <v>1644</v>
      </c>
      <c r="K12" s="13">
        <f t="shared" si="1"/>
        <v>72.872340425531917</v>
      </c>
    </row>
    <row r="13" spans="1:11" ht="17.15" customHeight="1">
      <c r="A13" s="10" t="s">
        <v>31</v>
      </c>
      <c r="B13" s="11">
        <v>2188</v>
      </c>
      <c r="C13" s="11">
        <v>55</v>
      </c>
      <c r="D13" s="11">
        <v>2</v>
      </c>
      <c r="E13" s="11">
        <v>0</v>
      </c>
      <c r="F13" s="11">
        <v>234</v>
      </c>
      <c r="G13" s="11">
        <v>432</v>
      </c>
      <c r="H13" s="11">
        <v>122</v>
      </c>
      <c r="I13" s="11">
        <v>10</v>
      </c>
      <c r="J13" s="12">
        <f t="shared" si="0"/>
        <v>855</v>
      </c>
      <c r="K13" s="13">
        <f t="shared" si="1"/>
        <v>39.076782449725776</v>
      </c>
    </row>
    <row r="14" spans="1:11" ht="17.15" customHeight="1">
      <c r="A14" s="10" t="s">
        <v>32</v>
      </c>
      <c r="B14" s="11">
        <v>2627</v>
      </c>
      <c r="C14" s="11">
        <v>54</v>
      </c>
      <c r="D14" s="11">
        <v>9</v>
      </c>
      <c r="E14" s="11">
        <v>0</v>
      </c>
      <c r="F14" s="11">
        <v>283</v>
      </c>
      <c r="G14" s="11">
        <v>1131</v>
      </c>
      <c r="H14" s="11">
        <v>3090</v>
      </c>
      <c r="I14" s="11">
        <v>48</v>
      </c>
      <c r="J14" s="12">
        <f t="shared" si="0"/>
        <v>4615</v>
      </c>
      <c r="K14" s="13">
        <f t="shared" si="1"/>
        <v>175.67567567567568</v>
      </c>
    </row>
    <row r="15" spans="1:11" ht="17.15" customHeight="1">
      <c r="A15" s="10" t="s">
        <v>33</v>
      </c>
      <c r="B15" s="11">
        <v>4889</v>
      </c>
      <c r="C15" s="11">
        <v>56</v>
      </c>
      <c r="D15" s="11">
        <v>0</v>
      </c>
      <c r="E15" s="11">
        <v>0</v>
      </c>
      <c r="F15" s="11">
        <v>366</v>
      </c>
      <c r="G15" s="11">
        <v>1084</v>
      </c>
      <c r="H15" s="11">
        <v>1095</v>
      </c>
      <c r="I15" s="11">
        <v>127</v>
      </c>
      <c r="J15" s="12">
        <f t="shared" si="0"/>
        <v>2728</v>
      </c>
      <c r="K15" s="13">
        <f t="shared" si="1"/>
        <v>55.798731847003481</v>
      </c>
    </row>
    <row r="16" spans="1:11" ht="17.15" customHeight="1">
      <c r="A16" s="10" t="s">
        <v>34</v>
      </c>
      <c r="B16" s="11">
        <v>5206</v>
      </c>
      <c r="C16" s="11">
        <v>29</v>
      </c>
      <c r="D16" s="11">
        <v>6</v>
      </c>
      <c r="E16" s="11">
        <v>0</v>
      </c>
      <c r="F16" s="11">
        <v>245</v>
      </c>
      <c r="G16" s="11">
        <v>598</v>
      </c>
      <c r="H16" s="11">
        <v>535</v>
      </c>
      <c r="I16" s="11">
        <v>36</v>
      </c>
      <c r="J16" s="12">
        <f t="shared" si="0"/>
        <v>1449</v>
      </c>
      <c r="K16" s="13">
        <f t="shared" si="1"/>
        <v>27.833269304648482</v>
      </c>
    </row>
    <row r="17" spans="1:11" ht="17.15" customHeight="1">
      <c r="A17" s="10" t="s">
        <v>35</v>
      </c>
      <c r="B17" s="11">
        <v>4746</v>
      </c>
      <c r="C17" s="11">
        <v>154</v>
      </c>
      <c r="D17" s="11">
        <v>12</v>
      </c>
      <c r="E17" s="11">
        <v>0</v>
      </c>
      <c r="F17" s="11">
        <v>135</v>
      </c>
      <c r="G17" s="11">
        <v>1175</v>
      </c>
      <c r="H17" s="11">
        <v>428</v>
      </c>
      <c r="I17" s="11">
        <v>1</v>
      </c>
      <c r="J17" s="12">
        <f t="shared" si="0"/>
        <v>1905</v>
      </c>
      <c r="K17" s="13">
        <f t="shared" si="1"/>
        <v>40.139064475347666</v>
      </c>
    </row>
    <row r="18" spans="1:11" ht="17.15" customHeight="1">
      <c r="A18" s="10" t="s">
        <v>36</v>
      </c>
      <c r="B18" s="11">
        <v>4417</v>
      </c>
      <c r="C18" s="11">
        <v>159</v>
      </c>
      <c r="D18" s="11">
        <v>48</v>
      </c>
      <c r="E18" s="11">
        <v>0</v>
      </c>
      <c r="F18" s="11">
        <v>350</v>
      </c>
      <c r="G18" s="11">
        <v>1252</v>
      </c>
      <c r="H18" s="11">
        <v>172</v>
      </c>
      <c r="I18" s="11">
        <v>37</v>
      </c>
      <c r="J18" s="12">
        <f t="shared" si="0"/>
        <v>2018</v>
      </c>
      <c r="K18" s="13">
        <f t="shared" si="1"/>
        <v>45.687117953362012</v>
      </c>
    </row>
    <row r="19" spans="1:11" ht="17.15" customHeight="1">
      <c r="A19" s="10" t="s">
        <v>37</v>
      </c>
      <c r="B19" s="11">
        <v>2992</v>
      </c>
      <c r="C19" s="11">
        <v>54</v>
      </c>
      <c r="D19" s="11">
        <v>68</v>
      </c>
      <c r="E19" s="11">
        <v>0</v>
      </c>
      <c r="F19" s="11">
        <v>1115</v>
      </c>
      <c r="G19" s="11">
        <v>730</v>
      </c>
      <c r="H19" s="11">
        <v>716</v>
      </c>
      <c r="I19" s="11">
        <v>20</v>
      </c>
      <c r="J19" s="12">
        <f t="shared" si="0"/>
        <v>2703</v>
      </c>
      <c r="K19" s="13">
        <f t="shared" si="1"/>
        <v>90.340909090909093</v>
      </c>
    </row>
    <row r="20" spans="1:11" ht="17.15" customHeight="1">
      <c r="A20" s="10" t="s">
        <v>38</v>
      </c>
      <c r="B20" s="11">
        <v>2110</v>
      </c>
      <c r="C20" s="11">
        <v>25</v>
      </c>
      <c r="D20" s="11">
        <v>0</v>
      </c>
      <c r="E20" s="11">
        <v>0</v>
      </c>
      <c r="F20" s="11">
        <v>327</v>
      </c>
      <c r="G20" s="11">
        <v>3055</v>
      </c>
      <c r="H20" s="11">
        <v>1131</v>
      </c>
      <c r="I20" s="11">
        <v>71</v>
      </c>
      <c r="J20" s="12">
        <f t="shared" si="0"/>
        <v>4609</v>
      </c>
      <c r="K20" s="13">
        <f t="shared" si="1"/>
        <v>218.43601895734599</v>
      </c>
    </row>
    <row r="21" spans="1:11" ht="17.15" customHeight="1">
      <c r="A21" s="10" t="s">
        <v>39</v>
      </c>
      <c r="B21" s="11">
        <v>5001</v>
      </c>
      <c r="C21" s="11">
        <v>54</v>
      </c>
      <c r="D21" s="11">
        <v>84</v>
      </c>
      <c r="E21" s="11">
        <v>0</v>
      </c>
      <c r="F21" s="11">
        <v>318</v>
      </c>
      <c r="G21" s="11">
        <v>1798</v>
      </c>
      <c r="H21" s="11">
        <v>9</v>
      </c>
      <c r="I21" s="11">
        <v>2</v>
      </c>
      <c r="J21" s="12">
        <f t="shared" si="0"/>
        <v>2265</v>
      </c>
      <c r="K21" s="13">
        <f t="shared" si="1"/>
        <v>45.290941811637673</v>
      </c>
    </row>
    <row r="22" spans="1:11" ht="17.15" customHeight="1">
      <c r="A22" s="10" t="s">
        <v>40</v>
      </c>
      <c r="B22" s="11">
        <v>4886</v>
      </c>
      <c r="C22" s="11">
        <v>12</v>
      </c>
      <c r="D22" s="11">
        <v>2</v>
      </c>
      <c r="E22" s="11">
        <v>5</v>
      </c>
      <c r="F22" s="11">
        <v>354</v>
      </c>
      <c r="G22" s="11">
        <v>1002</v>
      </c>
      <c r="H22" s="11">
        <v>486</v>
      </c>
      <c r="I22" s="11">
        <v>62</v>
      </c>
      <c r="J22" s="12">
        <f t="shared" si="0"/>
        <v>1923</v>
      </c>
      <c r="K22" s="13">
        <f t="shared" si="1"/>
        <v>39.357347523536632</v>
      </c>
    </row>
    <row r="23" spans="1:11" ht="17.15" customHeight="1">
      <c r="A23" s="10" t="s">
        <v>41</v>
      </c>
      <c r="B23" s="11">
        <v>6536</v>
      </c>
      <c r="C23" s="11">
        <v>61</v>
      </c>
      <c r="D23" s="11">
        <v>34</v>
      </c>
      <c r="E23" s="11">
        <v>0</v>
      </c>
      <c r="F23" s="11">
        <v>293</v>
      </c>
      <c r="G23" s="11">
        <v>434</v>
      </c>
      <c r="H23" s="11">
        <v>224</v>
      </c>
      <c r="I23" s="11">
        <v>29</v>
      </c>
      <c r="J23" s="12">
        <f t="shared" si="0"/>
        <v>1075</v>
      </c>
      <c r="K23" s="13">
        <f t="shared" si="1"/>
        <v>16.447368421052634</v>
      </c>
    </row>
    <row r="24" spans="1:11" ht="17.15" customHeight="1">
      <c r="A24" s="10" t="s">
        <v>42</v>
      </c>
      <c r="B24" s="11">
        <v>3465</v>
      </c>
      <c r="C24" s="11">
        <v>54</v>
      </c>
      <c r="D24" s="11">
        <v>68</v>
      </c>
      <c r="E24" s="11">
        <v>0</v>
      </c>
      <c r="F24" s="11">
        <v>1115</v>
      </c>
      <c r="G24" s="11">
        <v>730</v>
      </c>
      <c r="H24" s="11">
        <v>716</v>
      </c>
      <c r="I24" s="11">
        <v>20</v>
      </c>
      <c r="J24" s="12">
        <f t="shared" si="0"/>
        <v>2703</v>
      </c>
      <c r="K24" s="13">
        <f>J24/B24*100</f>
        <v>78.008658008658003</v>
      </c>
    </row>
    <row r="25" spans="1:11" s="14" customFormat="1" ht="17.15" customHeight="1">
      <c r="A25" s="15" t="s">
        <v>43</v>
      </c>
      <c r="B25" s="16">
        <f>SUM(B8:B24)</f>
        <v>63138</v>
      </c>
      <c r="C25" s="16">
        <f t="shared" si="2" ref="C25:I25">SUM(C8:C24)</f>
        <v>1799</v>
      </c>
      <c r="D25" s="16">
        <f t="shared" si="2"/>
        <v>523</v>
      </c>
      <c r="E25" s="16">
        <f t="shared" si="2"/>
        <v>5</v>
      </c>
      <c r="F25" s="16">
        <f t="shared" si="2"/>
        <v>7300</v>
      </c>
      <c r="G25" s="16">
        <f t="shared" si="2"/>
        <v>19099</v>
      </c>
      <c r="H25" s="16">
        <f t="shared" si="2"/>
        <v>10689</v>
      </c>
      <c r="I25" s="16">
        <f t="shared" si="2"/>
        <v>746</v>
      </c>
      <c r="J25" s="17">
        <f t="shared" si="0"/>
        <v>40161</v>
      </c>
      <c r="K25" s="13">
        <f t="shared" si="1"/>
        <v>63.608286610282235</v>
      </c>
    </row>
    <row r="26" spans="1:11" s="14" customFormat="1" ht="17.15" customHeight="1">
      <c r="A26" s="18">
        <v>2019</v>
      </c>
      <c r="B26" s="19">
        <v>56042</v>
      </c>
      <c r="C26" s="19">
        <v>1147</v>
      </c>
      <c r="D26" s="19">
        <v>333</v>
      </c>
      <c r="E26" s="19">
        <v>5</v>
      </c>
      <c r="F26" s="19">
        <v>524</v>
      </c>
      <c r="G26" s="19">
        <v>4110</v>
      </c>
      <c r="H26" s="19">
        <v>12173</v>
      </c>
      <c r="I26" s="19">
        <v>5524</v>
      </c>
      <c r="J26" s="20">
        <f t="shared" si="0"/>
        <v>23816</v>
      </c>
      <c r="K26" s="21">
        <f t="shared" si="1"/>
        <v>42.496698904393135</v>
      </c>
    </row>
    <row r="27" spans="1:11" s="14" customFormat="1" ht="17.15" customHeight="1">
      <c r="A27" s="18">
        <v>2018</v>
      </c>
      <c r="B27" s="22">
        <v>62741</v>
      </c>
      <c r="C27" s="23">
        <v>2698</v>
      </c>
      <c r="D27" s="23">
        <v>807</v>
      </c>
      <c r="E27" s="23">
        <v>5</v>
      </c>
      <c r="F27" s="24">
        <v>11142</v>
      </c>
      <c r="G27" s="23">
        <v>17185</v>
      </c>
      <c r="H27" s="23">
        <v>7225</v>
      </c>
      <c r="I27" s="24">
        <v>813</v>
      </c>
      <c r="J27" s="20">
        <f t="shared" si="0"/>
        <v>39875</v>
      </c>
      <c r="K27" s="21">
        <f>J27/B27*100</f>
        <v>63.554932181508107</v>
      </c>
    </row>
    <row r="28" spans="1:11" s="14" customFormat="1" ht="16.5" customHeight="1">
      <c r="A28" s="18">
        <v>2017</v>
      </c>
      <c r="B28" s="24">
        <v>41470</v>
      </c>
      <c r="C28" s="24">
        <v>2732</v>
      </c>
      <c r="D28" s="24">
        <v>819</v>
      </c>
      <c r="E28" s="24">
        <v>10</v>
      </c>
      <c r="F28" s="24">
        <v>10726</v>
      </c>
      <c r="G28" s="24">
        <v>28057</v>
      </c>
      <c r="H28" s="24">
        <v>13796</v>
      </c>
      <c r="I28" s="24">
        <v>1223</v>
      </c>
      <c r="J28" s="20">
        <f t="shared" si="0"/>
        <v>57363</v>
      </c>
      <c r="K28" s="21">
        <f t="shared" si="1"/>
        <v>138.32408970340003</v>
      </c>
    </row>
    <row r="29" spans="1:11" s="14" customFormat="1" ht="17.15" customHeight="1">
      <c r="A29" s="18">
        <v>2016</v>
      </c>
      <c r="B29" s="25">
        <v>42051</v>
      </c>
      <c r="C29" s="25">
        <v>2284</v>
      </c>
      <c r="D29" s="25">
        <v>758</v>
      </c>
      <c r="E29" s="25">
        <v>12</v>
      </c>
      <c r="F29" s="25">
        <v>6550</v>
      </c>
      <c r="G29" s="25">
        <v>27190</v>
      </c>
      <c r="H29" s="25">
        <v>14076</v>
      </c>
      <c r="I29" s="25">
        <v>1729</v>
      </c>
      <c r="J29" s="20">
        <f t="shared" si="0"/>
        <v>52599</v>
      </c>
      <c r="K29" s="21">
        <f t="shared" si="1"/>
        <v>125.083826781765</v>
      </c>
    </row>
    <row r="32" spans="1:3" ht="14.5">
      <c r="A32" s="26" t="s">
        <v>44</v>
      </c>
      <c r="B32" s="26"/>
      <c r="C32" s="26"/>
    </row>
  </sheetData>
  <mergeCells count="6">
    <mergeCell ref="C5:K5"/>
    <mergeCell ref="A5:A6"/>
    <mergeCell ref="B5:B6"/>
    <mergeCell ref="A1:K1"/>
    <mergeCell ref="A2:K2"/>
    <mergeCell ref="A3:K3"/>
  </mergeCells>
  <pageMargins left="0.7" right="0.7" top="0.75" bottom="0.75" header="0.3" footer="0.3"/>
  <pageSetup orientation="portrait" scale="6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Akseptor KB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