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<sst xmlns="http://schemas.openxmlformats.org/spreadsheetml/2006/main" count="29" uniqueCount="29">
  <si>
    <t xml:space="preserve">Tabel </t>
  </si>
  <si>
    <t>Banyaknya Realisasi Produksi, Ketersediaan dan Kebutuhan Pangan</t>
  </si>
  <si>
    <t>Komoditas Kedelai Menurut Bulan di Kabupaten Brebes Tahun 2024</t>
  </si>
  <si>
    <t>Bulan</t>
  </si>
  <si>
    <t>Luas Panen (Ton)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</si>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</sst>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_);_(@_)"/>
    <numFmt numFmtId="178" formatCode="_(* #,##0.00_);_(* \(#,##0.00\);_(* &quot;-&quot;??_);_(@_)"/>
    <numFmt numFmtId="179" formatCode="_(* #,##0_);_(* \(#,##0\);_(* &quot;-&quot;_);_(@_)"/>
  </numFmts>
  <fonts count="7"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2" fillId="2" borderId="1" xfId="0" applyFont="1" applyBorder="1" applyAlignment="1">
      <alignment horizontal="center" wrapText="1"/>
    </xf>
    <xf numFmtId="0" fontId="3" fillId="0" borderId="0" xfId="0" applyFont="1"/>
    <xf numFmtId="0" fontId="6" fillId="0" borderId="2" xfId="0" applyFont="1" applyBorder="1"/>
    <xf numFmtId="0" fontId="4" fillId="0" borderId="0" xfId="0" applyFont="1"/>
    <xf numFmtId="0" fontId="2" fillId="2" borderId="3" xfId="0" applyFont="1" applyBorder="1" applyAlignment="1" quotePrefix="1">
      <alignment horizontal="center"/>
    </xf>
    <xf numFmtId="0" fontId="2" fillId="0" borderId="3" xfId="0" applyFont="1" applyBorder="1"/>
    <xf numFmtId="0" fontId="3" fillId="0" borderId="3" xfId="0" applyFont="1" applyBorder="1"/>
    <xf numFmtId="179" fontId="3" fillId="0" borderId="3" xfId="0" applyNumberFormat="1" applyFont="1" applyBorder="1"/>
    <xf numFmtId="177" fontId="3" fillId="0" borderId="4" xfId="0" applyNumberFormat="1" applyFont="1" applyBorder="1"/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 wrapText="1"/>
    </xf>
    <xf numFmtId="177" fontId="4" fillId="0" borderId="0" xfId="0" applyNumberFormat="1" applyFont="1"/>
    <xf numFmtId="178" fontId="4" fillId="0" borderId="0" xfId="0" applyNumberFormat="1" applyFont="1"/>
    <xf numFmtId="1" fontId="3" fillId="0" borderId="3" xfId="0" applyNumberFormat="1" applyFont="1" applyBorder="1"/>
    <xf numFmtId="0" fontId="2" fillId="0" borderId="3" xfId="0" applyFont="1" applyBorder="1" applyAlignment="1">
      <alignment horizontal="right"/>
    </xf>
    <xf numFmtId="4" fontId="2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 wrapText="1"/>
    </xf>
    <xf numFmtId="4" fontId="2" fillId="0" borderId="5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177" fontId="1" fillId="0" borderId="0" xfId="0" applyNumberFormat="1" applyFont="1"/>
    <xf numFmtId="177" fontId="1" fillId="0" borderId="3" xfId="0" applyNumberFormat="1" applyFont="1" applyBorder="1"/>
    <xf numFmtId="177" fontId="1" fillId="0" borderId="4" xfId="0" applyNumberFormat="1" applyFont="1" applyBorder="1"/>
    <xf numFmtId="0" fontId="1" fillId="0" borderId="3" xfId="0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06f841c-eb8e-40af-b8c5-5d32c1533a5e}">
  <dimension ref="A1:K25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8" ht="15">
      <c r="A4" s="3"/>
      <c r="B4" s="3"/>
      <c r="C4" s="3"/>
      <c r="D4" s="3"/>
      <c r="E4" s="3"/>
      <c r="F4" s="3"/>
      <c r="G4" s="3"/>
      <c r="H4" s="4"/>
    </row>
    <row r="5" spans="1:8" ht="1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6"/>
    </row>
    <row r="6" spans="1:9" ht="15">
      <c r="A6" s="7"/>
      <c r="B6" s="7"/>
      <c r="C6" s="7"/>
      <c r="D6" s="7"/>
      <c r="E6" s="7"/>
      <c r="F6" s="7"/>
      <c r="G6" s="7"/>
      <c r="H6" s="6">
        <v>2066426</v>
      </c>
      <c r="I6" s="8">
        <f>7.49/1000</f>
        <v>0.0074900000000000001</v>
      </c>
    </row>
    <row r="7" spans="1:9" ht="15">
      <c r="A7" s="9" t="s">
        <v>10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6">
        <v>0.000696468</v>
      </c>
      <c r="I7" s="8">
        <f>0.03/1000</f>
        <v>3.0000000000000001E-05</v>
      </c>
    </row>
    <row r="8" spans="1:11" ht="15">
      <c r="A8" s="10" t="s">
        <v>17</v>
      </c>
      <c r="B8" s="11">
        <v>0</v>
      </c>
      <c r="C8" s="11">
        <v>0</v>
      </c>
      <c r="D8" s="12">
        <f>C8*0.97</f>
      </c>
      <c r="E8" s="13">
        <f>$H$6*$H$7</f>
      </c>
      <c r="F8" s="14">
        <f>D8-E8</f>
      </c>
      <c r="G8" s="15">
        <f>F8</f>
        <v>-1439.1995830000001</v>
      </c>
      <c r="H8" s="6"/>
      <c r="K8" s="16"/>
    </row>
    <row r="9" spans="1:11" ht="15">
      <c r="A9" s="10" t="s">
        <v>18</v>
      </c>
      <c r="B9" s="11">
        <v>0</v>
      </c>
      <c r="C9" s="11">
        <v>0</v>
      </c>
      <c r="D9" s="12">
        <f>C9*0.97</f>
      </c>
      <c r="E9" s="13">
        <f>$H$6*$H$7</f>
      </c>
      <c r="F9" s="14">
        <f>D9-E9</f>
      </c>
      <c r="G9" s="15">
        <f>G8+F9</f>
      </c>
      <c r="H9" s="6"/>
      <c r="K9" s="17"/>
    </row>
    <row r="10" spans="1:8" ht="15">
      <c r="A10" s="10" t="s">
        <v>19</v>
      </c>
      <c r="B10" s="11">
        <v>0</v>
      </c>
      <c r="C10" s="11">
        <v>0</v>
      </c>
      <c r="D10" s="12">
        <f>C10*0.97</f>
      </c>
      <c r="E10" s="13">
        <f>$H$6*$H$7</f>
      </c>
      <c r="F10" s="14">
        <f>D10-E10</f>
      </c>
      <c r="G10" s="15">
        <f>G9+F10</f>
      </c>
      <c r="H10" s="6"/>
    </row>
    <row r="11" spans="1:8" ht="15">
      <c r="A11" s="10" t="s">
        <v>20</v>
      </c>
      <c r="B11" s="11">
        <v>0</v>
      </c>
      <c r="C11" s="11">
        <v>0</v>
      </c>
      <c r="D11" s="12">
        <f>C11*0.97</f>
      </c>
      <c r="E11" s="13">
        <f>$H$6*$H$7</f>
      </c>
      <c r="F11" s="14">
        <f>D11-E11</f>
      </c>
      <c r="G11" s="15">
        <f>G10+F11</f>
      </c>
      <c r="H11" s="6"/>
    </row>
    <row r="12" spans="1:8" ht="15">
      <c r="A12" s="10" t="s">
        <v>21</v>
      </c>
      <c r="B12" s="18">
        <v>300</v>
      </c>
      <c r="C12" s="11">
        <v>512</v>
      </c>
      <c r="D12" s="12">
        <f>C12*0.97</f>
      </c>
      <c r="E12" s="13">
        <f>$H$6*$H$7</f>
      </c>
      <c r="F12" s="14">
        <f>D12-E12</f>
      </c>
      <c r="G12" s="15">
        <f>G11+F12</f>
      </c>
      <c r="H12" s="6"/>
    </row>
    <row r="13" spans="1:8" ht="15">
      <c r="A13" s="10" t="s">
        <v>22</v>
      </c>
      <c r="B13" s="18">
        <v>607</v>
      </c>
      <c r="C13" s="11">
        <v>673.30</v>
      </c>
      <c r="D13" s="12">
        <f>C13*0.97</f>
      </c>
      <c r="E13" s="13">
        <f>$H$6*$H$7</f>
      </c>
      <c r="F13" s="14">
        <f>D13-E13</f>
      </c>
      <c r="G13" s="15">
        <f>G12+F13</f>
      </c>
      <c r="H13" s="6"/>
    </row>
    <row r="14" spans="1:8" ht="15">
      <c r="A14" s="10" t="s">
        <v>23</v>
      </c>
      <c r="B14" s="18">
        <v>108</v>
      </c>
      <c r="C14" s="11">
        <v>129.60</v>
      </c>
      <c r="D14" s="12">
        <f>C14*0.97</f>
      </c>
      <c r="E14" s="13">
        <f>$H$6*$H$7</f>
      </c>
      <c r="F14" s="14">
        <f>D14-E14</f>
      </c>
      <c r="G14" s="15">
        <f>G13+F14</f>
      </c>
      <c r="H14" s="6"/>
    </row>
    <row r="15" spans="1:8" ht="15">
      <c r="A15" s="10" t="s">
        <v>24</v>
      </c>
      <c r="B15" s="11">
        <v>0</v>
      </c>
      <c r="C15" s="11">
        <v>0</v>
      </c>
      <c r="D15" s="12">
        <f>C15*0.97</f>
      </c>
      <c r="E15" s="13">
        <f>$H$6*$H$7</f>
      </c>
      <c r="F15" s="14">
        <f>D15-E15</f>
      </c>
      <c r="G15" s="15">
        <f>G14+F15</f>
      </c>
      <c r="H15" s="6"/>
    </row>
    <row r="16" spans="1:11" ht="15">
      <c r="A16" s="10" t="s">
        <v>25</v>
      </c>
      <c r="B16" s="11">
        <v>75</v>
      </c>
      <c r="C16" s="11">
        <v>108.20</v>
      </c>
      <c r="D16" s="12">
        <f>C16*0.97</f>
      </c>
      <c r="E16" s="13">
        <f>$H$6*$H$7</f>
      </c>
      <c r="F16" s="14">
        <f>D16-E16</f>
      </c>
      <c r="G16" s="15">
        <f>G15+F16</f>
      </c>
      <c r="H16" s="6"/>
      <c r="K16" s="16"/>
    </row>
    <row r="17" spans="1:11" ht="15">
      <c r="A17" s="10" t="s">
        <v>26</v>
      </c>
      <c r="B17" s="11">
        <v>0</v>
      </c>
      <c r="C17" s="11">
        <v>0</v>
      </c>
      <c r="D17" s="12">
        <f>C17*0.97</f>
      </c>
      <c r="E17" s="13">
        <f>$H$6*$H$7</f>
      </c>
      <c r="F17" s="14">
        <f>D17-E17</f>
      </c>
      <c r="G17" s="15">
        <f>G16+F17</f>
      </c>
      <c r="H17" s="6"/>
      <c r="K17" s="16"/>
    </row>
    <row r="18" spans="1:11" ht="15">
      <c r="A18" s="10" t="s">
        <v>27</v>
      </c>
      <c r="B18" s="11">
        <v>0</v>
      </c>
      <c r="C18" s="11">
        <v>0</v>
      </c>
      <c r="D18" s="12">
        <f>C18*0.97</f>
      </c>
      <c r="E18" s="13">
        <f>$H$6*$H$7</f>
      </c>
      <c r="F18" s="14">
        <f>D18-E18</f>
      </c>
      <c r="G18" s="15">
        <f>G17+F18</f>
      </c>
      <c r="H18" s="6"/>
      <c r="K18" s="16"/>
    </row>
    <row r="19" spans="1:11" ht="15">
      <c r="A19" s="10" t="s">
        <v>28</v>
      </c>
      <c r="B19" s="11">
        <v>0</v>
      </c>
      <c r="C19" s="11">
        <v>0</v>
      </c>
      <c r="D19" s="12">
        <f>C19*0.97</f>
      </c>
      <c r="E19" s="13">
        <f>$H$6*$H$7</f>
      </c>
      <c r="F19" s="14">
        <f>D19-E19</f>
      </c>
      <c r="G19" s="15">
        <f>G18+F19</f>
      </c>
      <c r="H19" s="6"/>
      <c r="K19" s="16"/>
    </row>
    <row r="20" spans="1:11" ht="15">
      <c r="A20" s="19">
        <v>2024</v>
      </c>
      <c r="B20" s="20">
        <f>SUM(B8:B19)</f>
      </c>
      <c r="C20" s="20">
        <f>SUM(C8:C19)</f>
      </c>
      <c r="D20" s="20">
        <f>SUM(D8:D19)</f>
      </c>
      <c r="E20" s="20">
        <f>SUM(E8:E19)</f>
      </c>
      <c r="F20" s="20">
        <f>SUM(F8:F19)</f>
      </c>
      <c r="G20" s="21">
        <f>G19</f>
        <v>-15889.987999999999</v>
      </c>
      <c r="H20" s="6"/>
      <c r="K20" s="16"/>
    </row>
    <row r="21" spans="1:11" ht="15.75" customHeight="1">
      <c r="A21" s="19">
        <f>A20-1</f>
      </c>
      <c r="B21" s="22">
        <v>1389.84</v>
      </c>
      <c r="C21" s="23">
        <v>2041.0157999999997</v>
      </c>
      <c r="D21" s="24">
        <v>1979.7853259999999</v>
      </c>
      <c r="E21" s="24">
        <f>112/100*E20</f>
        <v>19342.842400000001</v>
      </c>
      <c r="F21" s="25">
        <v>1924.9453259999998</v>
      </c>
      <c r="G21" s="21">
        <v>1924.9453259999998</v>
      </c>
      <c r="H21" s="6"/>
      <c r="K21" s="16"/>
    </row>
    <row r="22" spans="1:8" ht="15.75" customHeight="1">
      <c r="A22" s="19">
        <f>A21-1</f>
      </c>
      <c r="B22" s="25">
        <v>1215.10</v>
      </c>
      <c r="C22" s="24">
        <v>159.53100000000003</v>
      </c>
      <c r="D22" s="24">
        <v>154.74507</v>
      </c>
      <c r="E22" s="24">
        <v>15790.574100000003</v>
      </c>
      <c r="F22" s="25">
        <v>-15635.829029999999</v>
      </c>
      <c r="G22" s="21">
        <v>-15635.829029999999</v>
      </c>
      <c r="H22" s="6"/>
    </row>
    <row r="23" spans="1:8" ht="15.75" customHeight="1">
      <c r="A23" s="19">
        <f>A22-1</f>
      </c>
      <c r="B23" s="26">
        <v>2207</v>
      </c>
      <c r="C23" s="27">
        <v>4303.0810000000001</v>
      </c>
      <c r="D23" s="28">
        <v>4073.2964745999998</v>
      </c>
      <c r="E23" s="28">
        <v>15673.508613197993</v>
      </c>
      <c r="F23" s="26">
        <v>-11600.212138597997</v>
      </c>
      <c r="G23" s="26">
        <v>-11600.212138597997</v>
      </c>
      <c r="H23" s="6"/>
    </row>
    <row r="24" spans="1:8" ht="15.75" customHeight="1">
      <c r="A24" s="19">
        <f>A23-1</f>
      </c>
      <c r="B24" s="26">
        <v>1040.2000000000003</v>
      </c>
      <c r="C24" s="28">
        <v>2171.0027106000002</v>
      </c>
      <c r="D24" s="28">
        <v>2055.0711658539599</v>
      </c>
      <c r="E24" s="29">
        <v>18173.539999999997</v>
      </c>
      <c r="F24" s="26">
        <v>-16118.468834146041</v>
      </c>
      <c r="G24" s="26">
        <v>-16118.468834146041</v>
      </c>
      <c r="H24" s="6"/>
    </row>
    <row r="25" spans="1:8" ht="15.75" customHeight="1">
      <c r="A25" s="30"/>
      <c r="B25" s="26"/>
      <c r="C25" s="28"/>
      <c r="D25" s="28"/>
      <c r="E25" s="29"/>
      <c r="F25" s="26"/>
      <c r="G25" s="26"/>
      <c r="H25" s="6"/>
    </row>
    <row r="26" ht="15.75" customHeight="1"/>
  </sheetData>
  <mergeCells count="10">
    <mergeCell ref="E5:E6"/>
    <mergeCell ref="F5:F6"/>
    <mergeCell ref="A1:H1"/>
    <mergeCell ref="A2:H2"/>
    <mergeCell ref="A3:H3"/>
    <mergeCell ref="A5:A6"/>
    <mergeCell ref="B5:B6"/>
    <mergeCell ref="C5:C6"/>
    <mergeCell ref="D5:D6"/>
    <mergeCell ref="G5:G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