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3" sheetId="1" r:id="rId3"/>
  </sheets>
  <definedNames>
    <definedName name="_xlnm.Print_Area" localSheetId="0">Sheet3!$A$219:$F$255</definedName>
  </definedNames>
  <calcPr fullCalcOnLoad="1"/>
</workbook>
</file>

<file path=xl/calcChain.xml><?xml version="1.0" encoding="utf-8"?>
<calcChain xmlns="http://schemas.openxmlformats.org/spreadsheetml/2006/main">
  <c r="E239" i="1" l="1"/>
</calcChain>
</file>

<file path=xl/sharedStrings.xml><?xml version="1.0" encoding="utf-8"?>
<sst xmlns="http://schemas.openxmlformats.org/spreadsheetml/2006/main" count="203" uniqueCount="50">
  <si>
    <t xml:space="preserve">JUMLAH OBYEK WISATA, PENGUNJUNG DAN PENDAPATAN </t>
  </si>
  <si>
    <t>DI KABUPATEN BREBES 2013</t>
  </si>
  <si>
    <t>NO</t>
  </si>
  <si>
    <t>NAMA OYEK WISATA</t>
  </si>
  <si>
    <t>JUMLAH PENGUNJUNG ( ORANG )</t>
  </si>
  <si>
    <t>JUMLAH PENDAPATAN PENJUALAN ( Rp )</t>
  </si>
  <si>
    <t>JUMLAH PENDAPATAN LAIN-LAIN (Rp)</t>
  </si>
  <si>
    <t>Pantai Randusanga Indah</t>
  </si>
  <si>
    <t>Kolam Renang Tirta Kencana</t>
  </si>
  <si>
    <t>Waduk Malahayu Banjarharjo</t>
  </si>
  <si>
    <t>Pemandian Air Panas Tirta Husada</t>
  </si>
  <si>
    <t>Pemandian Air Panas Cipanas Buaran</t>
  </si>
  <si>
    <t>Agrowisata Kaligua Paguyangan</t>
  </si>
  <si>
    <t>JUMLAH</t>
  </si>
  <si>
    <t>DI KABUPATEN BREBES 2014</t>
  </si>
  <si>
    <t>Mengetahui :</t>
  </si>
  <si>
    <t xml:space="preserve">A/n KEPALA DINAS PARIWISATA KEBUDAYAAN </t>
  </si>
  <si>
    <t>PEMUDA DAN OLAHRAGA</t>
  </si>
  <si>
    <t>KABUPATEN BREBES</t>
  </si>
  <si>
    <t>Kepala Sekretariat</t>
  </si>
  <si>
    <t>ATHOILAH , SE, M.Si</t>
  </si>
  <si>
    <t>Pembina Tk.I</t>
  </si>
  <si>
    <t>NIP. 19591219 198003 1 011</t>
  </si>
  <si>
    <t>DI KABUPATEN BREBES 2015</t>
  </si>
  <si>
    <t xml:space="preserve"> KEPALA DINAS PARIWISATA KEBUDAYAAN </t>
  </si>
  <si>
    <t>Ir.AMIN BUDI RAHARJO, M.Pi</t>
  </si>
  <si>
    <t>Pembina Utama Muda</t>
  </si>
  <si>
    <t>NIP. 19581030 198503 1 004</t>
  </si>
  <si>
    <t>DI KABUPATEN BREBES 2016</t>
  </si>
  <si>
    <t>TAHUN  2016</t>
  </si>
  <si>
    <t>TAHUN  2015</t>
  </si>
  <si>
    <t>TAHUN  2014</t>
  </si>
  <si>
    <t>TAHUN  2013</t>
  </si>
  <si>
    <t>KEPALA DINAS KEBUDAYAAN DAN PARIWISATA</t>
  </si>
  <si>
    <t>DI KABUPATEN BREBES 2017</t>
  </si>
  <si>
    <t>Obyek Wisata Lainnya</t>
  </si>
  <si>
    <t>TAHUN  2017</t>
  </si>
  <si>
    <t>Ket.</t>
  </si>
  <si>
    <t>Obyek wisata lainnya ( DTW Bukit Capar, DTW Kalibaya, DTW Mangrove Kaliwlingi, DTW  ranto Canyon )</t>
  </si>
  <si>
    <t xml:space="preserve">pengunjung tercatat hanya pada saat event lebaran dan hari besar dan pengelolanya dari </t>
  </si>
  <si>
    <t>masyarakat sekitar.</t>
  </si>
  <si>
    <t>DI KABUPATEN BREBES 2018</t>
  </si>
  <si>
    <t>Hotel Kencana</t>
  </si>
  <si>
    <t>masyarakat sekitar.( tambahan lampiran )</t>
  </si>
  <si>
    <t>Drs. DIDING SETIADI S</t>
  </si>
  <si>
    <t>NIP. 19610407 198503 1 011</t>
  </si>
  <si>
    <t>DI KABUPATEN BREBES 2019</t>
  </si>
  <si>
    <t>TAHUN 2018</t>
  </si>
  <si>
    <t>DI KABUPATEN BREBES 2020</t>
  </si>
  <si>
    <t>TAHUN 2019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</si>
</sst>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3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Border="1"/>
    <xf numFmtId="0" fontId="1" fillId="0" borderId="0" xfId="0"/>
    <xf numFmtId="177" fontId="1" fillId="0" borderId="1" xfId="19" applyFont="1" applyBorder="1"/>
    <xf numFmtId="177" fontId="1" fillId="0" borderId="1" xfId="0" applyNumberFormat="1" applyBorder="1"/>
    <xf numFmtId="177" fontId="1" fillId="0" borderId="0" xfId="0" applyNumberFormat="1"/>
    <xf numFmtId="0" fontId="1" fillId="0" borderId="0" xfId="0" applyAlignment="1">
      <alignment horizontal="center"/>
    </xf>
    <xf numFmtId="0" fontId="1" fillId="0" borderId="1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2226f1-539b-4ad6-9a68-bfa55431c80c}">
  <dimension ref="A1:G254"/>
  <sheetViews>
    <sheetView workbookViewId="0" topLeftCell="A216">
      <selection pane="topLeft" activeCell="H226" sqref="H226"/>
    </sheetView>
  </sheetViews>
  <sheetFormatPr defaultRowHeight="15" customHeight="1"/>
  <cols>
    <col min="1" max="1" width="5.142857142857143" style="6" customWidth="1"/>
    <col min="2" max="2" width="30.428571428571427" style="6" customWidth="1"/>
    <col min="3" max="3" width="17" style="6" customWidth="1"/>
    <col min="4" max="4" width="17.857142857142858" style="6" customWidth="1"/>
    <col min="5" max="5" width="17.285714285714285" style="6" customWidth="1"/>
    <col min="6" max="6" width="9.142857142857142" style="6" customWidth="1"/>
    <col min="7" max="7" width="14.285714285714286" style="6" bestFit="1" customWidth="1"/>
    <col min="8" max="16384" width="9.142857142857142" style="6" customWidth="1"/>
  </cols>
  <sheetData>
    <row r="1" spans="1:5" s="1" customFormat="1" ht="15">
      <c r="A1" s="2" t="s">
        <v>0</v>
      </c>
      <c r="B1" s="2"/>
      <c r="C1" s="2"/>
      <c r="D1" s="2"/>
      <c r="E1" s="2"/>
    </row>
    <row r="2" spans="1:5" s="1" customFormat="1" ht="15">
      <c r="A2" s="2" t="s">
        <v>1</v>
      </c>
      <c r="B2" s="2"/>
      <c r="C2" s="2"/>
      <c r="D2" s="2"/>
      <c r="E2" s="2"/>
    </row>
    <row r="4" spans="1:5" s="3" customFormat="1" ht="4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5" ht="9" customHeight="1">
      <c r="A5" s="5"/>
      <c r="B5" s="5"/>
      <c r="C5" s="5"/>
      <c r="D5" s="5"/>
      <c r="E5" s="5"/>
    </row>
    <row r="6" spans="1:5" ht="15">
      <c r="A6" s="5">
        <v>1</v>
      </c>
      <c r="B6" s="5" t="s">
        <v>7</v>
      </c>
      <c r="C6" s="7">
        <v>46422</v>
      </c>
      <c r="D6" s="7">
        <v>92844000</v>
      </c>
      <c r="E6" s="7">
        <v>162917000</v>
      </c>
    </row>
    <row r="7" spans="1:5" ht="15">
      <c r="A7" s="5">
        <v>2</v>
      </c>
      <c r="B7" s="5" t="s">
        <v>8</v>
      </c>
      <c r="C7" s="7">
        <v>34370</v>
      </c>
      <c r="D7" s="7">
        <v>171850000</v>
      </c>
      <c r="E7" s="7">
        <v>15625000</v>
      </c>
    </row>
    <row r="8" spans="1:5" ht="15">
      <c r="A8" s="5">
        <v>3</v>
      </c>
      <c r="B8" s="5" t="s">
        <v>9</v>
      </c>
      <c r="C8" s="7">
        <v>50225</v>
      </c>
      <c r="D8" s="7">
        <v>100450000</v>
      </c>
      <c r="E8" s="7">
        <v>5725000</v>
      </c>
    </row>
    <row r="9" spans="1:5" ht="15">
      <c r="A9" s="5">
        <v>4</v>
      </c>
      <c r="B9" s="5" t="s">
        <v>10</v>
      </c>
      <c r="C9" s="7">
        <v>33782</v>
      </c>
      <c r="D9" s="7">
        <v>92983000</v>
      </c>
      <c r="E9" s="7">
        <v>5387000</v>
      </c>
    </row>
    <row r="10" spans="1:5" ht="15">
      <c r="A10" s="5">
        <v>5</v>
      </c>
      <c r="B10" s="5" t="s">
        <v>11</v>
      </c>
      <c r="C10" s="7">
        <v>21932</v>
      </c>
      <c r="D10" s="7">
        <v>59436000</v>
      </c>
      <c r="E10" s="7">
        <v>30706000</v>
      </c>
    </row>
    <row r="11" spans="1:5" ht="15">
      <c r="A11" s="5">
        <v>6</v>
      </c>
      <c r="B11" s="5" t="s">
        <v>12</v>
      </c>
      <c r="C11" s="7">
        <v>79374</v>
      </c>
      <c r="D11" s="7">
        <v>55856480</v>
      </c>
      <c r="E11" s="7"/>
    </row>
    <row r="12" spans="1:5" ht="15">
      <c r="A12" s="5"/>
      <c r="B12" s="5"/>
      <c r="C12" s="5"/>
      <c r="D12" s="5"/>
      <c r="E12" s="5"/>
    </row>
    <row r="13" spans="1:5" ht="15">
      <c r="A13" s="5"/>
      <c r="B13" s="5" t="s">
        <v>13</v>
      </c>
      <c r="C13" s="8">
        <f>SUM(C6:C11)</f>
        <v>266105</v>
      </c>
      <c r="D13" s="8">
        <f t="shared" si="0" ref="D13:E13">SUM(D6:D11)</f>
        <v>573419480</v>
      </c>
      <c r="E13" s="8">
        <f t="shared" si="0"/>
        <v>220360000</v>
      </c>
    </row>
    <row r="20" spans="1:5" ht="15">
      <c r="A20" s="2" t="s">
        <v>0</v>
      </c>
      <c r="B20" s="2"/>
      <c r="C20" s="2"/>
      <c r="D20" s="2"/>
      <c r="E20" s="2"/>
    </row>
    <row r="21" spans="1:5" ht="15">
      <c r="A21" s="2" t="s">
        <v>14</v>
      </c>
      <c r="B21" s="2"/>
      <c r="C21" s="2"/>
      <c r="D21" s="2"/>
      <c r="E21" s="2"/>
    </row>
    <row r="23" spans="1:5" ht="45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</row>
    <row r="24" spans="1:5" ht="15">
      <c r="A24" s="5"/>
      <c r="B24" s="5"/>
      <c r="C24" s="5"/>
      <c r="D24" s="5"/>
      <c r="E24" s="5"/>
    </row>
    <row r="25" spans="1:5" ht="15">
      <c r="A25" s="5">
        <v>1</v>
      </c>
      <c r="B25" s="5" t="s">
        <v>7</v>
      </c>
      <c r="C25" s="7">
        <v>50795</v>
      </c>
      <c r="D25" s="7">
        <v>101590000</v>
      </c>
      <c r="E25" s="7">
        <v>199548000</v>
      </c>
    </row>
    <row r="26" spans="1:5" ht="15">
      <c r="A26" s="5">
        <v>2</v>
      </c>
      <c r="B26" s="5" t="s">
        <v>8</v>
      </c>
      <c r="C26" s="7">
        <v>38024</v>
      </c>
      <c r="D26" s="7">
        <v>190120000</v>
      </c>
      <c r="E26" s="7">
        <v>16531500</v>
      </c>
    </row>
    <row r="27" spans="1:5" ht="15">
      <c r="A27" s="5">
        <v>3</v>
      </c>
      <c r="B27" s="5" t="s">
        <v>9</v>
      </c>
      <c r="C27" s="7">
        <v>37544</v>
      </c>
      <c r="D27" s="7">
        <v>75088000</v>
      </c>
      <c r="E27" s="7">
        <v>45127000</v>
      </c>
    </row>
    <row r="28" spans="1:5" ht="15">
      <c r="A28" s="5">
        <v>4</v>
      </c>
      <c r="B28" s="5" t="s">
        <v>10</v>
      </c>
      <c r="C28" s="7">
        <v>37298</v>
      </c>
      <c r="D28" s="7">
        <v>104078000</v>
      </c>
      <c r="E28" s="7">
        <v>5122000</v>
      </c>
    </row>
    <row r="29" spans="1:5" ht="15">
      <c r="A29" s="5">
        <v>5</v>
      </c>
      <c r="B29" s="5" t="s">
        <v>11</v>
      </c>
      <c r="C29" s="7">
        <v>31080</v>
      </c>
      <c r="D29" s="7">
        <v>88281000</v>
      </c>
      <c r="E29" s="7">
        <v>15844000</v>
      </c>
    </row>
    <row r="30" spans="1:5" ht="15">
      <c r="A30" s="5">
        <v>6</v>
      </c>
      <c r="B30" s="5" t="s">
        <v>12</v>
      </c>
      <c r="C30" s="7">
        <v>87233</v>
      </c>
      <c r="D30" s="7">
        <v>64552420</v>
      </c>
      <c r="E30" s="7"/>
    </row>
    <row r="31" spans="1:5" ht="15">
      <c r="A31" s="5"/>
      <c r="B31" s="5"/>
      <c r="C31" s="5"/>
      <c r="D31" s="5"/>
      <c r="E31" s="5"/>
    </row>
    <row r="32" spans="1:5" ht="15">
      <c r="A32" s="5"/>
      <c r="B32" s="5" t="s">
        <v>13</v>
      </c>
      <c r="C32" s="8">
        <f>SUM(C25:C30)</f>
        <v>281974</v>
      </c>
      <c r="D32" s="8">
        <f t="shared" si="1" ref="D32:E32">SUM(D25:D30)</f>
        <v>623709420</v>
      </c>
      <c r="E32" s="8">
        <f t="shared" si="1"/>
        <v>282172500</v>
      </c>
    </row>
    <row r="34" spans="4:4" ht="15">
      <c r="D34" s="9"/>
    </row>
    <row r="35" spans="4:6" ht="15">
      <c r="D35" s="10" t="s">
        <v>15</v>
      </c>
      <c r="E35" s="10"/>
      <c r="F35" s="10"/>
    </row>
    <row r="36" spans="4:6" ht="15">
      <c r="D36" s="10" t="s">
        <v>16</v>
      </c>
      <c r="E36" s="10"/>
      <c r="F36" s="10"/>
    </row>
    <row r="37" spans="4:6" ht="15">
      <c r="D37" s="10" t="s">
        <v>17</v>
      </c>
      <c r="E37" s="10"/>
      <c r="F37" s="10"/>
    </row>
    <row r="38" spans="4:6" ht="15">
      <c r="D38" s="10" t="s">
        <v>18</v>
      </c>
      <c r="E38" s="10"/>
      <c r="F38" s="10"/>
    </row>
    <row r="39" spans="4:6" ht="15">
      <c r="D39" s="10" t="s">
        <v>19</v>
      </c>
      <c r="E39" s="10"/>
      <c r="F39" s="10"/>
    </row>
    <row r="43" spans="4:6" ht="15">
      <c r="D43" s="10" t="s">
        <v>20</v>
      </c>
      <c r="E43" s="10"/>
      <c r="F43" s="10"/>
    </row>
    <row r="44" spans="4:6" ht="15">
      <c r="D44" s="10" t="s">
        <v>21</v>
      </c>
      <c r="E44" s="10"/>
      <c r="F44" s="10"/>
    </row>
    <row r="45" spans="4:6" ht="15">
      <c r="D45" s="10" t="s">
        <v>22</v>
      </c>
      <c r="E45" s="10"/>
      <c r="F45" s="10"/>
    </row>
    <row r="49" spans="1:5" ht="15">
      <c r="A49" s="2" t="s">
        <v>0</v>
      </c>
      <c r="B49" s="2"/>
      <c r="C49" s="2"/>
      <c r="D49" s="2"/>
      <c r="E49" s="2"/>
    </row>
    <row r="50" spans="1:5" ht="15">
      <c r="A50" s="2" t="s">
        <v>23</v>
      </c>
      <c r="B50" s="2"/>
      <c r="C50" s="2"/>
      <c r="D50" s="2"/>
      <c r="E50" s="2"/>
    </row>
    <row r="52" spans="1:5" ht="45">
      <c r="A52" s="4" t="s">
        <v>2</v>
      </c>
      <c r="B52" s="4" t="s">
        <v>3</v>
      </c>
      <c r="C52" s="4" t="s">
        <v>4</v>
      </c>
      <c r="D52" s="4" t="s">
        <v>5</v>
      </c>
      <c r="E52" s="4" t="s">
        <v>6</v>
      </c>
    </row>
    <row r="53" spans="1:5" ht="15">
      <c r="A53" s="5"/>
      <c r="B53" s="5"/>
      <c r="C53" s="5"/>
      <c r="D53" s="5"/>
      <c r="E53" s="5"/>
    </row>
    <row r="54" spans="1:5" ht="15">
      <c r="A54" s="5">
        <v>1</v>
      </c>
      <c r="B54" s="5" t="s">
        <v>7</v>
      </c>
      <c r="C54" s="7">
        <v>62582</v>
      </c>
      <c r="D54" s="7">
        <v>180025000</v>
      </c>
      <c r="E54" s="7">
        <v>314740000</v>
      </c>
    </row>
    <row r="55" spans="1:5" ht="15">
      <c r="A55" s="5">
        <v>2</v>
      </c>
      <c r="B55" s="5" t="s">
        <v>8</v>
      </c>
      <c r="C55" s="7">
        <v>37392</v>
      </c>
      <c r="D55" s="7">
        <v>186960000</v>
      </c>
      <c r="E55" s="7">
        <v>20490000</v>
      </c>
    </row>
    <row r="56" spans="1:5" ht="15">
      <c r="A56" s="5">
        <v>3</v>
      </c>
      <c r="B56" s="5" t="s">
        <v>9</v>
      </c>
      <c r="C56" s="7">
        <v>46824</v>
      </c>
      <c r="D56" s="7">
        <v>128010000</v>
      </c>
      <c r="E56" s="7">
        <v>75127000</v>
      </c>
    </row>
    <row r="57" spans="1:5" ht="15">
      <c r="A57" s="5">
        <v>4</v>
      </c>
      <c r="B57" s="5" t="s">
        <v>10</v>
      </c>
      <c r="C57" s="7">
        <v>25671</v>
      </c>
      <c r="D57" s="7">
        <v>111197000</v>
      </c>
      <c r="E57" s="7">
        <v>39674000</v>
      </c>
    </row>
    <row r="58" spans="1:5" ht="15">
      <c r="A58" s="5">
        <v>5</v>
      </c>
      <c r="B58" s="5" t="s">
        <v>11</v>
      </c>
      <c r="C58" s="7">
        <v>28227</v>
      </c>
      <c r="D58" s="7">
        <v>105273000</v>
      </c>
      <c r="E58" s="7">
        <v>15862000</v>
      </c>
    </row>
    <row r="59" spans="1:5" ht="15">
      <c r="A59" s="5">
        <v>6</v>
      </c>
      <c r="B59" s="5" t="s">
        <v>12</v>
      </c>
      <c r="C59" s="7">
        <v>138983</v>
      </c>
      <c r="D59" s="7">
        <v>125176930</v>
      </c>
      <c r="E59" s="7"/>
    </row>
    <row r="60" spans="1:5" ht="15">
      <c r="A60" s="5"/>
      <c r="B60" s="5"/>
      <c r="C60" s="5"/>
      <c r="D60" s="5"/>
      <c r="E60" s="5"/>
    </row>
    <row r="61" spans="1:7" ht="15">
      <c r="A61" s="5"/>
      <c r="B61" s="5" t="s">
        <v>13</v>
      </c>
      <c r="C61" s="8">
        <f>SUM(C54:C59)</f>
        <v>339679</v>
      </c>
      <c r="D61" s="8">
        <f t="shared" si="2" ref="D61:E61">SUM(D54:D59)</f>
        <v>836641930</v>
      </c>
      <c r="E61" s="8">
        <f t="shared" si="2"/>
        <v>465893000</v>
      </c>
      <c r="G61" s="9">
        <f>E61+D61</f>
        <v>1302534930</v>
      </c>
    </row>
    <row r="63" spans="4:4" ht="15">
      <c r="D63" s="9"/>
    </row>
    <row r="64" spans="4:6" ht="15">
      <c r="D64" s="10" t="s">
        <v>15</v>
      </c>
      <c r="E64" s="10"/>
      <c r="F64" s="10"/>
    </row>
    <row r="65" spans="4:6" ht="15">
      <c r="D65" s="10" t="s">
        <v>24</v>
      </c>
      <c r="E65" s="10"/>
      <c r="F65" s="10"/>
    </row>
    <row r="66" spans="4:6" ht="15">
      <c r="D66" s="10" t="s">
        <v>17</v>
      </c>
      <c r="E66" s="10"/>
      <c r="F66" s="10"/>
    </row>
    <row r="67" spans="4:6" ht="15">
      <c r="D67" s="10" t="s">
        <v>18</v>
      </c>
      <c r="E67" s="10"/>
      <c r="F67" s="10"/>
    </row>
    <row r="68" spans="4:6" ht="15">
      <c r="D68" s="10"/>
      <c r="E68" s="10"/>
      <c r="F68" s="10"/>
    </row>
    <row r="72" spans="4:6" ht="15">
      <c r="D72" s="10" t="s">
        <v>25</v>
      </c>
      <c r="E72" s="10"/>
      <c r="F72" s="10"/>
    </row>
    <row r="73" spans="4:6" ht="15">
      <c r="D73" s="10" t="s">
        <v>26</v>
      </c>
      <c r="E73" s="10"/>
      <c r="F73" s="10"/>
    </row>
    <row r="74" spans="4:6" ht="15">
      <c r="D74" s="10" t="s">
        <v>27</v>
      </c>
      <c r="E74" s="10"/>
      <c r="F74" s="10"/>
    </row>
    <row r="78" spans="1:5" ht="15">
      <c r="A78" s="2" t="s">
        <v>0</v>
      </c>
      <c r="B78" s="2"/>
      <c r="C78" s="2"/>
      <c r="D78" s="2"/>
      <c r="E78" s="2"/>
    </row>
    <row r="79" spans="1:5" ht="15">
      <c r="A79" s="2" t="s">
        <v>28</v>
      </c>
      <c r="B79" s="2"/>
      <c r="C79" s="2"/>
      <c r="D79" s="2"/>
      <c r="E79" s="2"/>
    </row>
    <row r="81" spans="1:5" ht="45">
      <c r="A81" s="4" t="s">
        <v>2</v>
      </c>
      <c r="B81" s="4" t="s">
        <v>3</v>
      </c>
      <c r="C81" s="4" t="s">
        <v>4</v>
      </c>
      <c r="D81" s="4" t="s">
        <v>5</v>
      </c>
      <c r="E81" s="4" t="s">
        <v>6</v>
      </c>
    </row>
    <row r="82" spans="1:5" ht="15">
      <c r="A82" s="5"/>
      <c r="B82" s="5"/>
      <c r="C82" s="5"/>
      <c r="D82" s="5"/>
      <c r="E82" s="5"/>
    </row>
    <row r="83" spans="1:5" ht="15">
      <c r="A83" s="5">
        <v>1</v>
      </c>
      <c r="B83" s="5" t="s">
        <v>7</v>
      </c>
      <c r="C83" s="7">
        <v>60050</v>
      </c>
      <c r="D83" s="7">
        <v>182775000</v>
      </c>
      <c r="E83" s="7">
        <v>341705000</v>
      </c>
    </row>
    <row r="84" spans="1:5" ht="15">
      <c r="A84" s="5">
        <v>2</v>
      </c>
      <c r="B84" s="5" t="s">
        <v>8</v>
      </c>
      <c r="C84" s="7">
        <v>38607</v>
      </c>
      <c r="D84" s="7">
        <v>193035000</v>
      </c>
      <c r="E84" s="7">
        <v>24390000</v>
      </c>
    </row>
    <row r="85" spans="1:5" ht="15">
      <c r="A85" s="5">
        <v>3</v>
      </c>
      <c r="B85" s="5" t="s">
        <v>9</v>
      </c>
      <c r="C85" s="7">
        <v>37371</v>
      </c>
      <c r="D85" s="7">
        <v>112113000</v>
      </c>
      <c r="E85" s="7">
        <v>147877000</v>
      </c>
    </row>
    <row r="86" spans="1:5" ht="15">
      <c r="A86" s="5">
        <v>4</v>
      </c>
      <c r="B86" s="5" t="s">
        <v>10</v>
      </c>
      <c r="C86" s="7">
        <v>33157</v>
      </c>
      <c r="D86" s="7">
        <v>128135000</v>
      </c>
      <c r="E86" s="7">
        <v>11765000</v>
      </c>
    </row>
    <row r="87" spans="1:5" ht="15">
      <c r="A87" s="5">
        <v>5</v>
      </c>
      <c r="B87" s="5" t="s">
        <v>11</v>
      </c>
      <c r="C87" s="7">
        <v>25754</v>
      </c>
      <c r="D87" s="7">
        <v>106170000</v>
      </c>
      <c r="E87" s="7">
        <v>16260000</v>
      </c>
    </row>
    <row r="88" spans="1:5" ht="15">
      <c r="A88" s="5">
        <v>6</v>
      </c>
      <c r="B88" s="5" t="s">
        <v>12</v>
      </c>
      <c r="C88" s="7">
        <v>147228</v>
      </c>
      <c r="D88" s="7">
        <v>139866600</v>
      </c>
      <c r="E88" s="7"/>
    </row>
    <row r="89" spans="1:5" ht="15">
      <c r="A89" s="5"/>
      <c r="B89" s="5"/>
      <c r="C89" s="5"/>
      <c r="D89" s="5"/>
      <c r="E89" s="5"/>
    </row>
    <row r="90" spans="1:5" ht="15">
      <c r="A90" s="5"/>
      <c r="B90" s="5" t="s">
        <v>13</v>
      </c>
      <c r="C90" s="8">
        <f>SUM(C83:C88)</f>
        <v>342167</v>
      </c>
      <c r="D90" s="8">
        <f t="shared" si="3" ref="D90:E90">SUM(D83:D88)</f>
        <v>862094600</v>
      </c>
      <c r="E90" s="8">
        <f t="shared" si="3"/>
        <v>541997000</v>
      </c>
    </row>
    <row r="91" spans="1:5" ht="15">
      <c r="A91" s="5"/>
      <c r="B91" s="11" t="s">
        <v>29</v>
      </c>
      <c r="C91" s="8">
        <f>C90</f>
        <v>342167</v>
      </c>
      <c r="D91" s="8">
        <f>D90</f>
        <v>862094600</v>
      </c>
      <c r="E91" s="8">
        <f>E90</f>
        <v>541997000</v>
      </c>
    </row>
    <row r="92" spans="1:5" ht="15">
      <c r="A92" s="5"/>
      <c r="B92" s="11" t="s">
        <v>30</v>
      </c>
      <c r="C92" s="8">
        <f>SUM(C54:C59)</f>
        <v>339679</v>
      </c>
      <c r="D92" s="8">
        <f>SUM(D54:D59)</f>
        <v>836641930</v>
      </c>
      <c r="E92" s="8">
        <f>SUM(E54:E59)</f>
        <v>465893000</v>
      </c>
    </row>
    <row r="93" spans="1:5" ht="15">
      <c r="A93" s="5"/>
      <c r="B93" s="11" t="s">
        <v>31</v>
      </c>
      <c r="C93" s="8">
        <f>SUM(C25:C30)</f>
        <v>281974</v>
      </c>
      <c r="D93" s="8">
        <f>SUM(D25:D30)</f>
        <v>623709420</v>
      </c>
      <c r="E93" s="8">
        <f>SUM(E25:E30)</f>
        <v>282172500</v>
      </c>
    </row>
    <row r="94" spans="1:5" ht="15">
      <c r="A94" s="5"/>
      <c r="B94" s="11" t="s">
        <v>32</v>
      </c>
      <c r="C94" s="8">
        <f>SUM(C6:C11)</f>
        <v>266105</v>
      </c>
      <c r="D94" s="8">
        <f>SUM(D6:D11)</f>
        <v>573419480</v>
      </c>
      <c r="E94" s="8">
        <f>SUM(E6:E11)</f>
        <v>220360000</v>
      </c>
    </row>
    <row r="95" spans="4:4" ht="15">
      <c r="D95" s="9"/>
    </row>
    <row r="96" spans="4:4" ht="15">
      <c r="D96" s="9"/>
    </row>
    <row r="97" spans="4:4" ht="15">
      <c r="D97" s="9"/>
    </row>
    <row r="98" spans="4:4" ht="15">
      <c r="D98" s="9"/>
    </row>
    <row r="99" spans="4:6" ht="15">
      <c r="D99" s="10" t="s">
        <v>15</v>
      </c>
      <c r="E99" s="10"/>
      <c r="F99" s="10"/>
    </row>
    <row r="100" spans="4:6" ht="15">
      <c r="D100" s="10" t="s">
        <v>33</v>
      </c>
      <c r="E100" s="10"/>
      <c r="F100" s="10"/>
    </row>
    <row r="101" spans="4:6" ht="15">
      <c r="D101" s="10" t="s">
        <v>18</v>
      </c>
      <c r="E101" s="10"/>
      <c r="F101" s="10"/>
    </row>
    <row r="102" spans="4:6" ht="15">
      <c r="D102" s="10"/>
      <c r="E102" s="10"/>
      <c r="F102" s="10"/>
    </row>
    <row r="106" spans="4:6" ht="15">
      <c r="D106" s="10" t="s">
        <v>25</v>
      </c>
      <c r="E106" s="10"/>
      <c r="F106" s="10"/>
    </row>
    <row r="107" spans="4:6" ht="15">
      <c r="D107" s="10" t="s">
        <v>26</v>
      </c>
      <c r="E107" s="10"/>
      <c r="F107" s="10"/>
    </row>
    <row r="108" spans="4:6" ht="15">
      <c r="D108" s="10" t="s">
        <v>27</v>
      </c>
      <c r="E108" s="10"/>
      <c r="F108" s="10"/>
    </row>
    <row r="113" spans="1:5" ht="15">
      <c r="A113" s="2" t="s">
        <v>0</v>
      </c>
      <c r="B113" s="2"/>
      <c r="C113" s="2"/>
      <c r="D113" s="2"/>
      <c r="E113" s="2"/>
    </row>
    <row r="114" spans="1:5" ht="15">
      <c r="A114" s="2" t="s">
        <v>34</v>
      </c>
      <c r="B114" s="2"/>
      <c r="C114" s="2"/>
      <c r="D114" s="2"/>
      <c r="E114" s="2"/>
    </row>
    <row r="116" spans="1:5" ht="45">
      <c r="A116" s="4" t="s">
        <v>2</v>
      </c>
      <c r="B116" s="4" t="s">
        <v>3</v>
      </c>
      <c r="C116" s="4" t="s">
        <v>4</v>
      </c>
      <c r="D116" s="4" t="s">
        <v>5</v>
      </c>
      <c r="E116" s="4" t="s">
        <v>6</v>
      </c>
    </row>
    <row r="117" spans="1:5" ht="15">
      <c r="A117" s="5"/>
      <c r="B117" s="5"/>
      <c r="C117" s="5"/>
      <c r="D117" s="5"/>
      <c r="E117" s="5"/>
    </row>
    <row r="118" spans="1:5" ht="15">
      <c r="A118" s="5">
        <v>1</v>
      </c>
      <c r="B118" s="5" t="s">
        <v>7</v>
      </c>
      <c r="C118" s="7">
        <v>67530</v>
      </c>
      <c r="D118" s="7">
        <v>202590000</v>
      </c>
      <c r="E118" s="7">
        <v>399510000</v>
      </c>
    </row>
    <row r="119" spans="1:5" ht="15">
      <c r="A119" s="5">
        <v>2</v>
      </c>
      <c r="B119" s="5" t="s">
        <v>8</v>
      </c>
      <c r="C119" s="7">
        <v>39101</v>
      </c>
      <c r="D119" s="7">
        <v>195505000</v>
      </c>
      <c r="E119" s="7">
        <v>22400000</v>
      </c>
    </row>
    <row r="120" spans="1:5" ht="15">
      <c r="A120" s="5">
        <v>3</v>
      </c>
      <c r="B120" s="5" t="s">
        <v>9</v>
      </c>
      <c r="C120" s="7">
        <v>32353</v>
      </c>
      <c r="D120" s="7">
        <v>97061000</v>
      </c>
      <c r="E120" s="7">
        <v>180940000</v>
      </c>
    </row>
    <row r="121" spans="1:5" ht="15">
      <c r="A121" s="5">
        <v>4</v>
      </c>
      <c r="B121" s="5" t="s">
        <v>10</v>
      </c>
      <c r="C121" s="7">
        <v>43201</v>
      </c>
      <c r="D121" s="7">
        <v>158237000</v>
      </c>
      <c r="E121" s="7">
        <v>27353000</v>
      </c>
    </row>
    <row r="122" spans="1:5" ht="15">
      <c r="A122" s="5">
        <v>5</v>
      </c>
      <c r="B122" s="5" t="s">
        <v>11</v>
      </c>
      <c r="C122" s="7">
        <v>25791</v>
      </c>
      <c r="D122" s="7">
        <v>108793000</v>
      </c>
      <c r="E122" s="7">
        <v>28707000</v>
      </c>
    </row>
    <row r="123" spans="1:5" ht="15">
      <c r="A123" s="5">
        <v>6</v>
      </c>
      <c r="B123" s="5" t="s">
        <v>12</v>
      </c>
      <c r="C123" s="7">
        <v>115199</v>
      </c>
      <c r="D123" s="7">
        <v>109439050</v>
      </c>
      <c r="E123" s="7">
        <v>0</v>
      </c>
    </row>
    <row r="124" spans="1:5" ht="15">
      <c r="A124" s="5">
        <v>7</v>
      </c>
      <c r="B124" s="5" t="s">
        <v>35</v>
      </c>
      <c r="C124" s="7">
        <f>572996-323175</f>
        <v>249821</v>
      </c>
      <c r="D124" s="7">
        <v>0</v>
      </c>
      <c r="E124" s="7">
        <v>0</v>
      </c>
    </row>
    <row r="125" spans="1:5" ht="15">
      <c r="A125" s="5"/>
      <c r="B125" s="5"/>
      <c r="C125" s="5"/>
      <c r="D125" s="5"/>
      <c r="E125" s="5"/>
    </row>
    <row r="126" spans="1:7" ht="15">
      <c r="A126" s="5"/>
      <c r="B126" s="5" t="s">
        <v>13</v>
      </c>
      <c r="C126" s="8">
        <f>SUM(C118:C124)</f>
        <v>572996</v>
      </c>
      <c r="D126" s="8">
        <f>SUM(D118:D124)</f>
        <v>871625050</v>
      </c>
      <c r="E126" s="8">
        <f>SUM(E118:E124)</f>
        <v>658910000</v>
      </c>
      <c r="G126" s="9">
        <f>D126+E126</f>
        <v>1530535050</v>
      </c>
    </row>
    <row r="127" spans="1:5" ht="15">
      <c r="A127" s="5"/>
      <c r="B127" s="11" t="s">
        <v>36</v>
      </c>
      <c r="C127" s="8">
        <f>C126</f>
        <v>572996</v>
      </c>
      <c r="D127" s="8">
        <f>D126</f>
        <v>871625050</v>
      </c>
      <c r="E127" s="8">
        <f>E126</f>
        <v>658910000</v>
      </c>
    </row>
    <row r="128" spans="1:5" ht="15">
      <c r="A128" s="5"/>
      <c r="B128" s="11" t="s">
        <v>29</v>
      </c>
      <c r="C128" s="8">
        <f>SUM(C83:C88)</f>
        <v>342167</v>
      </c>
      <c r="D128" s="8">
        <f>SUM(D83:D88)</f>
        <v>862094600</v>
      </c>
      <c r="E128" s="8">
        <f>SUM(E83:E88)</f>
        <v>541997000</v>
      </c>
    </row>
    <row r="129" spans="1:5" ht="15">
      <c r="A129" s="5"/>
      <c r="B129" s="11" t="s">
        <v>30</v>
      </c>
      <c r="C129" s="8">
        <f>SUM(C54:C59)</f>
        <v>339679</v>
      </c>
      <c r="D129" s="8">
        <f>SUM(D54:D59)</f>
        <v>836641930</v>
      </c>
      <c r="E129" s="8">
        <f>SUM(E54:E59)</f>
        <v>465893000</v>
      </c>
    </row>
    <row r="130" spans="1:5" ht="15">
      <c r="A130" s="5"/>
      <c r="B130" s="11" t="s">
        <v>31</v>
      </c>
      <c r="C130" s="8">
        <f>SUM(C25:C30)</f>
        <v>281974</v>
      </c>
      <c r="D130" s="8">
        <f>SUM(D25:D30)</f>
        <v>623709420</v>
      </c>
      <c r="E130" s="8">
        <f>SUM(E25:E30)</f>
        <v>282172500</v>
      </c>
    </row>
    <row r="131" spans="1:5" ht="15">
      <c r="A131" s="5"/>
      <c r="B131" s="11" t="s">
        <v>32</v>
      </c>
      <c r="C131" s="8">
        <f>SUM(C6:C11)</f>
        <v>266105</v>
      </c>
      <c r="D131" s="8">
        <f>SUM(D6:D11)</f>
        <v>573419480</v>
      </c>
      <c r="E131" s="8">
        <f>SUM(E6:E11)</f>
        <v>220360000</v>
      </c>
    </row>
    <row r="132" spans="4:4" ht="15">
      <c r="D132" s="9"/>
    </row>
    <row r="133" spans="1:4" ht="15">
      <c r="A133" s="6" t="s">
        <v>37</v>
      </c>
      <c r="B133" s="6" t="s">
        <v>38</v>
      </c>
      <c r="D133" s="9"/>
    </row>
    <row r="134" spans="2:4" ht="15">
      <c r="B134" s="6" t="s">
        <v>39</v>
      </c>
      <c r="D134" s="9"/>
    </row>
    <row r="135" spans="2:4" ht="15">
      <c r="B135" s="6" t="s">
        <v>40</v>
      </c>
      <c r="D135" s="9"/>
    </row>
    <row r="136" spans="4:4" ht="15">
      <c r="D136" s="9"/>
    </row>
    <row r="137" spans="4:6" ht="15">
      <c r="D137" s="10" t="s">
        <v>15</v>
      </c>
      <c r="E137" s="10"/>
      <c r="F137" s="10"/>
    </row>
    <row r="138" spans="4:6" ht="15">
      <c r="D138" s="10" t="s">
        <v>33</v>
      </c>
      <c r="E138" s="10"/>
      <c r="F138" s="10"/>
    </row>
    <row r="139" spans="4:6" ht="15">
      <c r="D139" s="10" t="s">
        <v>18</v>
      </c>
      <c r="E139" s="10"/>
      <c r="F139" s="10"/>
    </row>
    <row r="140" spans="4:6" ht="15">
      <c r="D140" s="10"/>
      <c r="E140" s="10"/>
      <c r="F140" s="10"/>
    </row>
    <row r="144" spans="4:6" ht="15">
      <c r="D144" s="10" t="s">
        <v>25</v>
      </c>
      <c r="E144" s="10"/>
      <c r="F144" s="10"/>
    </row>
    <row r="145" spans="4:6" ht="15">
      <c r="D145" s="10" t="s">
        <v>26</v>
      </c>
      <c r="E145" s="10"/>
      <c r="F145" s="10"/>
    </row>
    <row r="146" spans="4:6" ht="15">
      <c r="D146" s="10" t="s">
        <v>27</v>
      </c>
      <c r="E146" s="10"/>
      <c r="F146" s="10"/>
    </row>
    <row r="149" spans="1:5" ht="15">
      <c r="A149" s="2" t="s">
        <v>0</v>
      </c>
      <c r="B149" s="2"/>
      <c r="C149" s="2"/>
      <c r="D149" s="2"/>
      <c r="E149" s="2"/>
    </row>
    <row r="150" spans="1:5" ht="15">
      <c r="A150" s="2" t="s">
        <v>41</v>
      </c>
      <c r="B150" s="2"/>
      <c r="C150" s="2"/>
      <c r="D150" s="2"/>
      <c r="E150" s="2"/>
    </row>
    <row r="152" spans="1:5" ht="45">
      <c r="A152" s="4" t="s">
        <v>2</v>
      </c>
      <c r="B152" s="4" t="s">
        <v>3</v>
      </c>
      <c r="C152" s="4" t="s">
        <v>4</v>
      </c>
      <c r="D152" s="4" t="s">
        <v>5</v>
      </c>
      <c r="E152" s="4" t="s">
        <v>6</v>
      </c>
    </row>
    <row r="153" spans="1:5" ht="15">
      <c r="A153" s="5"/>
      <c r="B153" s="5"/>
      <c r="C153" s="5"/>
      <c r="D153" s="5"/>
      <c r="E153" s="5"/>
    </row>
    <row r="154" spans="1:5" ht="15">
      <c r="A154" s="5">
        <v>1</v>
      </c>
      <c r="B154" s="5" t="s">
        <v>7</v>
      </c>
      <c r="C154" s="7">
        <v>101172</v>
      </c>
      <c r="D154" s="7">
        <v>246635000</v>
      </c>
      <c r="E154" s="7">
        <v>257460000</v>
      </c>
    </row>
    <row r="155" spans="1:5" ht="15">
      <c r="A155" s="5">
        <v>2</v>
      </c>
      <c r="B155" s="5" t="s">
        <v>8</v>
      </c>
      <c r="C155" s="7">
        <v>42841</v>
      </c>
      <c r="D155" s="7">
        <v>214205000</v>
      </c>
      <c r="E155" s="7">
        <v>20000000</v>
      </c>
    </row>
    <row r="156" spans="1:5" ht="15">
      <c r="A156" s="5">
        <v>3</v>
      </c>
      <c r="B156" s="5" t="s">
        <v>9</v>
      </c>
      <c r="C156" s="7">
        <v>88379</v>
      </c>
      <c r="D156" s="7">
        <v>154223000</v>
      </c>
      <c r="E156" s="7">
        <v>233000000</v>
      </c>
    </row>
    <row r="157" spans="1:5" ht="15">
      <c r="A157" s="5">
        <v>4</v>
      </c>
      <c r="B157" s="5" t="s">
        <v>10</v>
      </c>
      <c r="C157" s="7">
        <v>42443</v>
      </c>
      <c r="D157" s="7">
        <v>176313000</v>
      </c>
      <c r="E157" s="7">
        <v>23770000</v>
      </c>
    </row>
    <row r="158" spans="1:5" ht="15">
      <c r="A158" s="5">
        <v>5</v>
      </c>
      <c r="B158" s="5" t="s">
        <v>11</v>
      </c>
      <c r="C158" s="7">
        <v>29780</v>
      </c>
      <c r="D158" s="7">
        <v>130990000</v>
      </c>
      <c r="E158" s="7">
        <v>25230000</v>
      </c>
    </row>
    <row r="159" spans="1:5" ht="15">
      <c r="A159" s="5">
        <v>6</v>
      </c>
      <c r="B159" s="5" t="s">
        <v>12</v>
      </c>
      <c r="C159" s="7">
        <v>117575</v>
      </c>
      <c r="D159" s="7">
        <v>111696250</v>
      </c>
      <c r="E159" s="7">
        <v>0</v>
      </c>
    </row>
    <row r="160" spans="1:5" ht="15">
      <c r="A160" s="5">
        <v>7</v>
      </c>
      <c r="B160" s="5" t="s">
        <v>42</v>
      </c>
      <c r="C160" s="7">
        <v>0</v>
      </c>
      <c r="D160" s="7">
        <v>327350000</v>
      </c>
      <c r="E160" s="7">
        <v>0</v>
      </c>
    </row>
    <row r="161" spans="1:5" ht="15">
      <c r="A161" s="5">
        <v>8</v>
      </c>
      <c r="B161" s="5" t="s">
        <v>35</v>
      </c>
      <c r="C161" s="7">
        <f>1176867-C159-C158-C157-C156-C155-C154</f>
        <v>754677</v>
      </c>
      <c r="D161" s="7">
        <v>0</v>
      </c>
      <c r="E161" s="7">
        <v>0</v>
      </c>
    </row>
    <row r="162" spans="1:5" ht="15">
      <c r="A162" s="5"/>
      <c r="B162" s="5"/>
      <c r="C162" s="5"/>
      <c r="D162" s="5"/>
      <c r="E162" s="5"/>
    </row>
    <row r="163" spans="1:7" ht="15">
      <c r="A163" s="5"/>
      <c r="B163" s="5" t="s">
        <v>13</v>
      </c>
      <c r="C163" s="8">
        <f>SUM(C154:C161)</f>
        <v>1176867</v>
      </c>
      <c r="D163" s="8">
        <f>SUM(D154:D161)</f>
        <v>1361412250</v>
      </c>
      <c r="E163" s="8">
        <f>SUM(E154:E161)</f>
        <v>559460000</v>
      </c>
      <c r="G163" s="9"/>
    </row>
    <row r="164" spans="1:5" ht="15">
      <c r="A164" s="5"/>
      <c r="B164" s="11" t="s">
        <v>36</v>
      </c>
      <c r="C164" s="8">
        <v>572996</v>
      </c>
      <c r="D164" s="8">
        <v>871625050</v>
      </c>
      <c r="E164" s="8">
        <v>658910000</v>
      </c>
    </row>
    <row r="165" spans="1:5" ht="15">
      <c r="A165" s="5"/>
      <c r="B165" s="11" t="s">
        <v>29</v>
      </c>
      <c r="C165" s="8">
        <f>SUM(C119:C124)</f>
        <v>505466</v>
      </c>
      <c r="D165" s="8">
        <f>SUM(D119:D124)</f>
        <v>669035050</v>
      </c>
      <c r="E165" s="8">
        <f>SUM(E119:E124)</f>
        <v>259400000</v>
      </c>
    </row>
    <row r="166" spans="1:5" ht="15">
      <c r="A166" s="5"/>
      <c r="B166" s="11" t="s">
        <v>30</v>
      </c>
      <c r="C166" s="8">
        <f>SUM(C90:C95)</f>
        <v>1572092</v>
      </c>
      <c r="D166" s="8">
        <f>SUM(D90:D95)</f>
        <v>3757960030</v>
      </c>
      <c r="E166" s="8">
        <f>SUM(E90:E95)</f>
        <v>2052419500</v>
      </c>
    </row>
    <row r="167" spans="1:5" ht="15">
      <c r="A167" s="5"/>
      <c r="B167" s="11" t="s">
        <v>31</v>
      </c>
      <c r="C167" s="8">
        <f>SUM(C61:C66)</f>
        <v>339679</v>
      </c>
      <c r="D167" s="8">
        <f>SUM(D61:D66)</f>
        <v>836641930</v>
      </c>
      <c r="E167" s="8">
        <f>SUM(E61:E66)</f>
        <v>465893000</v>
      </c>
    </row>
    <row r="168" spans="4:4" ht="15">
      <c r="D168" s="9"/>
    </row>
    <row r="169" spans="1:4" ht="15">
      <c r="A169" s="6" t="s">
        <v>37</v>
      </c>
      <c r="B169" s="6" t="s">
        <v>38</v>
      </c>
      <c r="D169" s="9"/>
    </row>
    <row r="170" spans="2:4" ht="15">
      <c r="B170" s="6" t="s">
        <v>39</v>
      </c>
      <c r="D170" s="9"/>
    </row>
    <row r="171" spans="2:4" ht="15">
      <c r="B171" s="6" t="s">
        <v>43</v>
      </c>
      <c r="D171" s="9"/>
    </row>
    <row r="172" spans="4:4" ht="15">
      <c r="D172" s="9"/>
    </row>
    <row r="173" spans="4:6" ht="15">
      <c r="D173" s="10" t="s">
        <v>15</v>
      </c>
      <c r="E173" s="10"/>
      <c r="F173" s="10"/>
    </row>
    <row r="174" spans="4:6" ht="15">
      <c r="D174" s="10" t="s">
        <v>33</v>
      </c>
      <c r="E174" s="10"/>
      <c r="F174" s="10"/>
    </row>
    <row r="175" spans="4:6" ht="15">
      <c r="D175" s="10" t="s">
        <v>18</v>
      </c>
      <c r="E175" s="10"/>
      <c r="F175" s="10"/>
    </row>
    <row r="176" spans="4:6" ht="15">
      <c r="D176" s="10"/>
      <c r="E176" s="10"/>
      <c r="F176" s="10"/>
    </row>
    <row r="180" spans="4:6" ht="15">
      <c r="D180" s="10" t="s">
        <v>44</v>
      </c>
      <c r="E180" s="10"/>
      <c r="F180" s="10"/>
    </row>
    <row r="181" spans="4:6" ht="15">
      <c r="D181" s="10" t="s">
        <v>26</v>
      </c>
      <c r="E181" s="10"/>
      <c r="F181" s="10"/>
    </row>
    <row r="182" spans="4:6" ht="15">
      <c r="D182" s="10" t="s">
        <v>45</v>
      </c>
      <c r="E182" s="10"/>
      <c r="F182" s="10"/>
    </row>
    <row r="183" spans="4:6" ht="15">
      <c r="D183" s="10"/>
      <c r="E183" s="10"/>
      <c r="F183" s="10"/>
    </row>
    <row r="184" spans="1:5" ht="15">
      <c r="A184" s="2" t="s">
        <v>0</v>
      </c>
      <c r="B184" s="2"/>
      <c r="C184" s="2"/>
      <c r="D184" s="2"/>
      <c r="E184" s="2"/>
    </row>
    <row r="185" spans="1:5" ht="15">
      <c r="A185" s="2" t="s">
        <v>46</v>
      </c>
      <c r="B185" s="2"/>
      <c r="C185" s="2"/>
      <c r="D185" s="2"/>
      <c r="E185" s="2"/>
    </row>
    <row r="187" spans="1:5" ht="45">
      <c r="A187" s="4" t="s">
        <v>2</v>
      </c>
      <c r="B187" s="4" t="s">
        <v>3</v>
      </c>
      <c r="C187" s="4" t="s">
        <v>4</v>
      </c>
      <c r="D187" s="4" t="s">
        <v>5</v>
      </c>
      <c r="E187" s="4" t="s">
        <v>6</v>
      </c>
    </row>
    <row r="188" spans="1:5" ht="15">
      <c r="A188" s="5"/>
      <c r="B188" s="5"/>
      <c r="C188" s="5"/>
      <c r="D188" s="5"/>
      <c r="E188" s="5"/>
    </row>
    <row r="189" spans="1:5" ht="15">
      <c r="A189" s="5">
        <v>1</v>
      </c>
      <c r="B189" s="5" t="s">
        <v>7</v>
      </c>
      <c r="C189" s="7">
        <v>112757</v>
      </c>
      <c r="D189" s="7">
        <v>363287000</v>
      </c>
      <c r="E189" s="7">
        <v>169985000</v>
      </c>
    </row>
    <row r="190" spans="1:5" ht="15">
      <c r="A190" s="5">
        <v>2</v>
      </c>
      <c r="B190" s="5" t="s">
        <v>8</v>
      </c>
      <c r="C190" s="7">
        <v>42962</v>
      </c>
      <c r="D190" s="7">
        <v>214810000</v>
      </c>
      <c r="E190" s="7">
        <v>23500000</v>
      </c>
    </row>
    <row r="191" spans="1:5" ht="15">
      <c r="A191" s="5">
        <v>3</v>
      </c>
      <c r="B191" s="5" t="s">
        <v>9</v>
      </c>
      <c r="C191" s="7">
        <v>66504</v>
      </c>
      <c r="D191" s="7">
        <v>218190000</v>
      </c>
      <c r="E191" s="7">
        <v>206000000</v>
      </c>
    </row>
    <row r="192" spans="1:5" ht="15">
      <c r="A192" s="5">
        <v>4</v>
      </c>
      <c r="B192" s="5" t="s">
        <v>10</v>
      </c>
      <c r="C192" s="7">
        <v>46575</v>
      </c>
      <c r="D192" s="7">
        <v>189075000</v>
      </c>
      <c r="E192" s="7">
        <v>22090000</v>
      </c>
    </row>
    <row r="193" spans="1:5" ht="15">
      <c r="A193" s="5">
        <v>5</v>
      </c>
      <c r="B193" s="5" t="s">
        <v>11</v>
      </c>
      <c r="C193" s="7">
        <v>32620</v>
      </c>
      <c r="D193" s="7">
        <v>138200000</v>
      </c>
      <c r="E193" s="7">
        <v>22850000</v>
      </c>
    </row>
    <row r="194" spans="1:5" ht="15">
      <c r="A194" s="5">
        <v>6</v>
      </c>
      <c r="B194" s="5" t="s">
        <v>12</v>
      </c>
      <c r="C194" s="7">
        <v>119744</v>
      </c>
      <c r="D194" s="7">
        <v>113756350</v>
      </c>
      <c r="E194" s="7">
        <v>0</v>
      </c>
    </row>
    <row r="195" spans="1:5" ht="15">
      <c r="A195" s="5">
        <v>7</v>
      </c>
      <c r="B195" s="5" t="s">
        <v>42</v>
      </c>
      <c r="C195" s="7"/>
      <c r="D195" s="7">
        <v>351050000</v>
      </c>
      <c r="E195" s="7">
        <v>0</v>
      </c>
    </row>
    <row r="196" spans="1:5" ht="15">
      <c r="A196" s="5">
        <v>8</v>
      </c>
      <c r="B196" s="5" t="s">
        <v>35</v>
      </c>
      <c r="C196" s="7">
        <v>783809</v>
      </c>
      <c r="D196" s="7">
        <v>0</v>
      </c>
      <c r="E196" s="7">
        <v>7000000</v>
      </c>
    </row>
    <row r="197" spans="1:5" ht="15">
      <c r="A197" s="5"/>
      <c r="B197" s="5"/>
      <c r="C197" s="5"/>
      <c r="D197" s="5"/>
      <c r="E197" s="5"/>
    </row>
    <row r="198" spans="1:5" ht="15">
      <c r="A198" s="5"/>
      <c r="B198" s="5" t="s">
        <v>13</v>
      </c>
      <c r="C198" s="8">
        <f>SUM(C189:C196)</f>
        <v>1204971</v>
      </c>
      <c r="D198" s="8">
        <f t="shared" si="4" ref="D198:E198">SUM(D189:D196)</f>
        <v>1588368350</v>
      </c>
      <c r="E198" s="8">
        <f t="shared" si="4"/>
        <v>451425000</v>
      </c>
    </row>
    <row r="199" spans="1:5" ht="15">
      <c r="A199" s="5"/>
      <c r="B199" s="5" t="s">
        <v>47</v>
      </c>
      <c r="C199" s="8">
        <v>1176867</v>
      </c>
      <c r="D199" s="8">
        <v>1361412250</v>
      </c>
      <c r="E199" s="8">
        <v>559460000</v>
      </c>
    </row>
    <row r="200" spans="1:5" ht="15">
      <c r="A200" s="5"/>
      <c r="B200" s="11" t="s">
        <v>36</v>
      </c>
      <c r="C200" s="8">
        <v>572996</v>
      </c>
      <c r="D200" s="8">
        <v>871625050</v>
      </c>
      <c r="E200" s="8">
        <v>658910000</v>
      </c>
    </row>
    <row r="201" spans="1:5" ht="15">
      <c r="A201" s="5"/>
      <c r="B201" s="11" t="s">
        <v>29</v>
      </c>
      <c r="C201" s="8">
        <f>SUM(C153:C158)</f>
        <v>304615</v>
      </c>
      <c r="D201" s="8">
        <f>SUM(D153:D158)</f>
        <v>922366000</v>
      </c>
      <c r="E201" s="8">
        <f>SUM(E153:E158)</f>
        <v>559460000</v>
      </c>
    </row>
    <row r="202" spans="1:5" ht="15">
      <c r="A202" s="5"/>
      <c r="B202" s="11" t="s">
        <v>30</v>
      </c>
      <c r="C202" s="8">
        <f>SUM(C124:C129)</f>
        <v>2077659</v>
      </c>
      <c r="D202" s="8">
        <f>SUM(D124:D129)</f>
        <v>3441986630</v>
      </c>
      <c r="E202" s="8">
        <f>SUM(E124:E129)</f>
        <v>2325710000</v>
      </c>
    </row>
    <row r="203" spans="1:5" ht="15">
      <c r="A203" s="5"/>
      <c r="B203" s="11" t="s">
        <v>31</v>
      </c>
      <c r="C203" s="8">
        <f>SUM(C95:C100)</f>
        <v>0</v>
      </c>
      <c r="D203" s="8">
        <f>SUM(D95:D100)</f>
        <v>0</v>
      </c>
      <c r="E203" s="8">
        <f>SUM(E95:E100)</f>
        <v>0</v>
      </c>
    </row>
    <row r="204" spans="4:4" ht="15">
      <c r="D204" s="9"/>
    </row>
    <row r="205" spans="1:4" ht="15">
      <c r="A205" s="6" t="s">
        <v>37</v>
      </c>
      <c r="B205" s="6" t="s">
        <v>38</v>
      </c>
      <c r="D205" s="9"/>
    </row>
    <row r="206" spans="2:4" ht="15">
      <c r="B206" s="6" t="s">
        <v>39</v>
      </c>
      <c r="D206" s="9"/>
    </row>
    <row r="207" spans="2:4" ht="15">
      <c r="B207" s="6" t="s">
        <v>43</v>
      </c>
      <c r="D207" s="9"/>
    </row>
    <row r="208" spans="4:4" ht="15">
      <c r="D208" s="9"/>
    </row>
    <row r="209" spans="4:6" ht="15">
      <c r="D209" s="10" t="s">
        <v>15</v>
      </c>
      <c r="E209" s="10"/>
      <c r="F209" s="10"/>
    </row>
    <row r="210" spans="4:6" ht="15">
      <c r="D210" s="10" t="s">
        <v>33</v>
      </c>
      <c r="E210" s="10"/>
      <c r="F210" s="10"/>
    </row>
    <row r="211" spans="4:6" ht="15">
      <c r="D211" s="10" t="s">
        <v>18</v>
      </c>
      <c r="E211" s="10"/>
      <c r="F211" s="10"/>
    </row>
    <row r="212" spans="4:6" ht="15">
      <c r="D212" s="10"/>
      <c r="E212" s="10"/>
      <c r="F212" s="10"/>
    </row>
    <row r="216" spans="4:6" ht="15">
      <c r="D216" s="10" t="s">
        <v>44</v>
      </c>
      <c r="E216" s="10"/>
      <c r="F216" s="10"/>
    </row>
    <row r="217" spans="4:6" ht="15">
      <c r="D217" s="10" t="s">
        <v>26</v>
      </c>
      <c r="E217" s="10"/>
      <c r="F217" s="10"/>
    </row>
    <row r="219" spans="1:5" ht="15">
      <c r="A219" s="2" t="s">
        <v>0</v>
      </c>
      <c r="B219" s="2"/>
      <c r="C219" s="2"/>
      <c r="D219" s="2"/>
      <c r="E219" s="2"/>
    </row>
    <row r="220" spans="1:5" ht="15">
      <c r="A220" s="2" t="s">
        <v>48</v>
      </c>
      <c r="B220" s="2"/>
      <c r="C220" s="2"/>
      <c r="D220" s="2"/>
      <c r="E220" s="2"/>
    </row>
    <row r="222" spans="1:5" ht="45">
      <c r="A222" s="4" t="s">
        <v>2</v>
      </c>
      <c r="B222" s="4" t="s">
        <v>3</v>
      </c>
      <c r="C222" s="4" t="s">
        <v>4</v>
      </c>
      <c r="D222" s="4" t="s">
        <v>5</v>
      </c>
      <c r="E222" s="4" t="s">
        <v>6</v>
      </c>
    </row>
    <row r="223" spans="1:5" ht="15">
      <c r="A223" s="5"/>
      <c r="B223" s="5"/>
      <c r="C223" s="5"/>
      <c r="D223" s="5"/>
      <c r="E223" s="5"/>
    </row>
    <row r="224" spans="1:5" ht="15">
      <c r="A224" s="5">
        <v>1</v>
      </c>
      <c r="B224" s="5" t="s">
        <v>7</v>
      </c>
      <c r="C224" s="7">
        <v>65448</v>
      </c>
      <c r="D224" s="7">
        <v>198704000</v>
      </c>
      <c r="E224" s="7">
        <v>50776000</v>
      </c>
    </row>
    <row r="225" spans="1:5" ht="15">
      <c r="A225" s="5">
        <v>2</v>
      </c>
      <c r="B225" s="5" t="s">
        <v>8</v>
      </c>
      <c r="C225" s="7">
        <v>0</v>
      </c>
      <c r="D225" s="7">
        <v>0</v>
      </c>
      <c r="E225" s="7">
        <v>0</v>
      </c>
    </row>
    <row r="226" spans="1:5" ht="15">
      <c r="A226" s="5">
        <v>3</v>
      </c>
      <c r="B226" s="5" t="s">
        <v>9</v>
      </c>
      <c r="C226" s="7">
        <v>14644</v>
      </c>
      <c r="D226" s="7">
        <v>58252000</v>
      </c>
      <c r="E226" s="7">
        <v>400000000</v>
      </c>
    </row>
    <row r="227" spans="1:5" ht="15">
      <c r="A227" s="5">
        <v>4</v>
      </c>
      <c r="B227" s="5" t="s">
        <v>10</v>
      </c>
      <c r="C227" s="7">
        <v>6915</v>
      </c>
      <c r="D227" s="7">
        <v>27155000</v>
      </c>
      <c r="E227" s="7">
        <v>9540000</v>
      </c>
    </row>
    <row r="228" spans="1:5" ht="15">
      <c r="A228" s="5">
        <v>5</v>
      </c>
      <c r="B228" s="5" t="s">
        <v>11</v>
      </c>
      <c r="C228" s="7">
        <v>8010</v>
      </c>
      <c r="D228" s="7">
        <v>33260000</v>
      </c>
      <c r="E228" s="7">
        <v>6890000</v>
      </c>
    </row>
    <row r="229" spans="1:5" ht="15">
      <c r="A229" s="5">
        <v>6</v>
      </c>
      <c r="B229" s="5" t="s">
        <v>12</v>
      </c>
      <c r="C229" s="7">
        <v>65121</v>
      </c>
      <c r="D229" s="7">
        <v>68110250</v>
      </c>
      <c r="E229" s="7">
        <v>0</v>
      </c>
    </row>
    <row r="230" spans="1:5" ht="15">
      <c r="A230" s="5">
        <v>7</v>
      </c>
      <c r="B230" s="5" t="s">
        <v>42</v>
      </c>
      <c r="C230" s="7"/>
      <c r="D230" s="7">
        <v>345975000</v>
      </c>
      <c r="E230" s="7">
        <v>0</v>
      </c>
    </row>
    <row r="231" spans="1:5" ht="15">
      <c r="A231" s="5">
        <v>8</v>
      </c>
      <c r="B231" s="5" t="s">
        <v>35</v>
      </c>
      <c r="C231" s="7">
        <v>379662</v>
      </c>
      <c r="D231" s="7">
        <v>0</v>
      </c>
      <c r="E231" s="7">
        <v>7000000</v>
      </c>
    </row>
    <row r="232" spans="1:5" ht="15">
      <c r="A232" s="5"/>
      <c r="B232" s="5"/>
      <c r="C232" s="5"/>
      <c r="D232" s="5"/>
      <c r="E232" s="5"/>
    </row>
    <row r="233" spans="1:5" ht="15">
      <c r="A233" s="5"/>
      <c r="B233" s="5" t="s">
        <v>13</v>
      </c>
      <c r="C233" s="8">
        <f>SUM(C224:C232)</f>
        <v>539800</v>
      </c>
      <c r="D233" s="8">
        <f t="shared" si="5" ref="D233:E233">SUM(D224:D232)</f>
        <v>731456250</v>
      </c>
      <c r="E233" s="8">
        <f t="shared" si="5"/>
        <v>474206000</v>
      </c>
    </row>
    <row r="234" spans="1:5" ht="15">
      <c r="A234" s="5"/>
      <c r="B234" s="5" t="s">
        <v>49</v>
      </c>
      <c r="C234" s="8">
        <v>1204971</v>
      </c>
      <c r="D234" s="8">
        <v>1588368350</v>
      </c>
      <c r="E234" s="8">
        <v>451425000</v>
      </c>
    </row>
    <row r="235" spans="1:5" ht="15">
      <c r="A235" s="5"/>
      <c r="B235" s="5" t="s">
        <v>47</v>
      </c>
      <c r="C235" s="8">
        <v>1176867</v>
      </c>
      <c r="D235" s="8">
        <v>1361412250</v>
      </c>
      <c r="E235" s="8">
        <v>559460000</v>
      </c>
    </row>
    <row r="236" spans="1:5" ht="15">
      <c r="A236" s="5"/>
      <c r="B236" s="11" t="s">
        <v>36</v>
      </c>
      <c r="C236" s="8">
        <v>572996</v>
      </c>
      <c r="D236" s="8">
        <v>871625050</v>
      </c>
      <c r="E236" s="8">
        <v>658910000</v>
      </c>
    </row>
    <row r="237" spans="1:5" ht="15">
      <c r="A237" s="5"/>
      <c r="B237" s="11" t="s">
        <v>29</v>
      </c>
      <c r="C237" s="8">
        <f>SUM(C188:C193)</f>
        <v>301418</v>
      </c>
      <c r="D237" s="8">
        <f>SUM(D188:D193)</f>
        <v>1123562000</v>
      </c>
      <c r="E237" s="8">
        <f>SUM(E188:E193)</f>
        <v>444425000</v>
      </c>
    </row>
    <row r="238" spans="1:5" ht="15">
      <c r="A238" s="5"/>
      <c r="B238" s="11" t="s">
        <v>30</v>
      </c>
      <c r="C238" s="8">
        <f>SUM(C159:C164)</f>
        <v>2622115</v>
      </c>
      <c r="D238" s="8">
        <f>SUM(D159:D164)</f>
        <v>2672083550</v>
      </c>
      <c r="E238" s="8">
        <f>SUM(E159:E164)</f>
        <v>1218370000</v>
      </c>
    </row>
    <row r="239" spans="1:5" ht="15">
      <c r="A239" s="5"/>
      <c r="B239" s="11" t="s">
        <v>31</v>
      </c>
      <c r="C239" s="8">
        <f>SUM(C130:C135)</f>
        <v>548079</v>
      </c>
      <c r="D239" s="8">
        <f>SUM(D130:D135)</f>
        <v>1197128900</v>
      </c>
      <c r="E239" s="8">
        <f>SUM(E130:E135)</f>
        <v>502532500</v>
      </c>
    </row>
    <row r="240" spans="4:4" ht="15">
      <c r="D240" s="9"/>
    </row>
    <row r="241" spans="1:4" ht="15">
      <c r="A241" s="6" t="s">
        <v>37</v>
      </c>
      <c r="B241" s="6" t="s">
        <v>38</v>
      </c>
      <c r="D241" s="9"/>
    </row>
    <row r="242" spans="2:4" ht="15">
      <c r="B242" s="6" t="s">
        <v>39</v>
      </c>
      <c r="D242" s="9"/>
    </row>
    <row r="243" spans="2:4" ht="15">
      <c r="B243" s="6" t="s">
        <v>43</v>
      </c>
      <c r="D243" s="9"/>
    </row>
    <row r="244" spans="4:4" ht="15">
      <c r="D244" s="9"/>
    </row>
    <row r="245" spans="4:6" ht="15">
      <c r="D245" s="10" t="s">
        <v>15</v>
      </c>
      <c r="E245" s="10"/>
      <c r="F245" s="10"/>
    </row>
    <row r="246" spans="4:6" ht="15">
      <c r="D246" s="10" t="s">
        <v>33</v>
      </c>
      <c r="E246" s="10"/>
      <c r="F246" s="10"/>
    </row>
    <row r="247" spans="4:6" ht="15">
      <c r="D247" s="10" t="s">
        <v>18</v>
      </c>
      <c r="E247" s="10"/>
      <c r="F247" s="10"/>
    </row>
    <row r="248" spans="4:6" ht="15">
      <c r="D248" s="10"/>
      <c r="E248" s="10"/>
      <c r="F248" s="10"/>
    </row>
    <row r="252" spans="4:6" ht="15">
      <c r="D252" s="10" t="s">
        <v>44</v>
      </c>
      <c r="E252" s="10"/>
      <c r="F252" s="10"/>
    </row>
    <row r="253" spans="4:6" ht="15">
      <c r="D253" s="10" t="s">
        <v>26</v>
      </c>
      <c r="E253" s="10"/>
      <c r="F253" s="10"/>
    </row>
    <row r="254" spans="4:6" ht="15">
      <c r="D254" s="10" t="s">
        <v>45</v>
      </c>
      <c r="E254" s="10"/>
      <c r="F254" s="10"/>
    </row>
  </sheetData>
  <mergeCells count="66">
    <mergeCell ref="D246:F246"/>
    <mergeCell ref="D247:F247"/>
    <mergeCell ref="D248:F248"/>
    <mergeCell ref="D252:F252"/>
    <mergeCell ref="D253:F253"/>
    <mergeCell ref="D254:F254"/>
    <mergeCell ref="D212:F212"/>
    <mergeCell ref="D216:F216"/>
    <mergeCell ref="D217:F217"/>
    <mergeCell ref="A219:E219"/>
    <mergeCell ref="A220:E220"/>
    <mergeCell ref="D245:F245"/>
    <mergeCell ref="D182:F182"/>
    <mergeCell ref="A184:E184"/>
    <mergeCell ref="A185:E185"/>
    <mergeCell ref="D209:F209"/>
    <mergeCell ref="D210:F210"/>
    <mergeCell ref="D211:F211"/>
    <mergeCell ref="D173:F173"/>
    <mergeCell ref="D174:F174"/>
    <mergeCell ref="D175:F175"/>
    <mergeCell ref="D176:F176"/>
    <mergeCell ref="D180:F180"/>
    <mergeCell ref="D181:F181"/>
    <mergeCell ref="D140:F140"/>
    <mergeCell ref="D144:F144"/>
    <mergeCell ref="D145:F145"/>
    <mergeCell ref="D146:F146"/>
    <mergeCell ref="A149:E149"/>
    <mergeCell ref="A150:E150"/>
    <mergeCell ref="D108:F108"/>
    <mergeCell ref="A113:E113"/>
    <mergeCell ref="A114:E114"/>
    <mergeCell ref="D137:F137"/>
    <mergeCell ref="D138:F138"/>
    <mergeCell ref="D139:F139"/>
    <mergeCell ref="D99:F99"/>
    <mergeCell ref="D100:F100"/>
    <mergeCell ref="D101:F101"/>
    <mergeCell ref="D102:F102"/>
    <mergeCell ref="D106:F106"/>
    <mergeCell ref="D107:F107"/>
    <mergeCell ref="D68:F68"/>
    <mergeCell ref="D72:F72"/>
    <mergeCell ref="D73:F73"/>
    <mergeCell ref="D74:F74"/>
    <mergeCell ref="A78:E78"/>
    <mergeCell ref="A79:E79"/>
    <mergeCell ref="A49:E49"/>
    <mergeCell ref="A50:E50"/>
    <mergeCell ref="D64:F64"/>
    <mergeCell ref="D65:F65"/>
    <mergeCell ref="D66:F66"/>
    <mergeCell ref="D67:F67"/>
    <mergeCell ref="D37:F37"/>
    <mergeCell ref="D38:F38"/>
    <mergeCell ref="D39:F39"/>
    <mergeCell ref="D43:F43"/>
    <mergeCell ref="D44:F44"/>
    <mergeCell ref="D45:F45"/>
    <mergeCell ref="A1:E1"/>
    <mergeCell ref="A2:E2"/>
    <mergeCell ref="A20:E20"/>
    <mergeCell ref="A21:E21"/>
    <mergeCell ref="D35:F35"/>
    <mergeCell ref="D36:F36"/>
  </mergeCells>
  <pageMargins left="0.41" right="0.708661417322835" top="0.748031496062992" bottom="0.748031496062992" header="0.31496062992126" footer="0.31496062992126"/>
  <pageSetup orientation="portrait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