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<sst xmlns="http://schemas.openxmlformats.org/spreadsheetml/2006/main" count="44" uniqueCount="42">
  <si>
    <t>Tabel 31</t>
  </si>
  <si>
    <t>Luas Panen, Produksi dan Rata-Rata Produksi Pisang</t>
  </si>
  <si>
    <t>Di Kabupaten Brebes Tahun 2019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</si>
  <si>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</si>
  <si>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</si>
  <si>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</si>
  <si>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</si>
  <si>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</si>
  <si>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</si>
  <si>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</si>
  <si>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</si>
  <si>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</si>
  <si>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(rumpun)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</si>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</sst>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1" xfId="18" applyNumberFormat="1" applyFont="1" applyFill="1" applyBorder="1" applyAlignment="1">
      <alignment horizontal="center"/>
    </xf>
    <xf numFmtId="177" fontId="2" fillId="2" borderId="2" xfId="18" applyNumberFormat="1" applyFont="1" applyFill="1" applyBorder="1" applyAlignment="1">
      <alignment horizontal="center"/>
    </xf>
    <xf numFmtId="180" fontId="2" fillId="2" borderId="3" xfId="18" applyFont="1" applyFill="1" applyBorder="1" applyAlignment="1">
      <alignment horizont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4" xfId="18" applyNumberFormat="1" applyFont="1" applyFill="1" applyBorder="1" applyAlignment="1">
      <alignment horizontal="center"/>
    </xf>
    <xf numFmtId="177" fontId="2" fillId="2" borderId="5" xfId="18" applyNumberFormat="1" applyFont="1" applyFill="1" applyBorder="1" applyAlignment="1">
      <alignment horizontal="center"/>
    </xf>
    <xf numFmtId="180" fontId="2" fillId="2" borderId="6" xfId="18" applyFont="1" applyFill="1" applyBorder="1" applyAlignment="1">
      <alignment horizont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/>
    </xf>
    <xf numFmtId="177" fontId="5" fillId="2" borderId="8" xfId="18" applyNumberFormat="1" applyFont="1" applyFill="1" applyBorder="1" applyAlignment="1">
      <alignment horizontal="center"/>
    </xf>
    <xf numFmtId="180" fontId="2" fillId="2" borderId="9" xfId="18" applyFont="1" applyFill="1" applyBorder="1" applyAlignment="1">
      <alignment horizontal="center" vertical="center" wrapText="1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c4652e-face-4a2b-9be9-bdf1ff9bff51}">
  <sheetPr>
    <tabColor rgb="FFFFC000"/>
  </sheetPr>
  <dimension ref="A1:I34"/>
  <sheetViews>
    <sheetView workbookViewId="0" topLeftCell="A10">
      <selection pane="topLeft" activeCell="A5" sqref="A5:F30"/>
    </sheetView>
  </sheetViews>
  <sheetFormatPr defaultRowHeight="15" customHeight="1"/>
  <cols>
    <col min="1" max="1" width="24.571428571428573" style="1" customWidth="1"/>
    <col min="2" max="2" width="10.428571428571429" style="1" customWidth="1"/>
    <col min="3" max="3" width="10.285714285714286" style="1" customWidth="1"/>
    <col min="4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13</v>
      </c>
      <c r="D7" s="20" t="s">
        <v>14</v>
      </c>
      <c r="E7" s="21" t="s">
        <v>15</v>
      </c>
      <c r="F7" s="22" t="s">
        <v>16</v>
      </c>
    </row>
    <row r="8" spans="1:6" ht="15.75" thickBot="1">
      <c r="A8" s="23" t="s">
        <v>17</v>
      </c>
      <c r="B8" s="24" t="s">
        <v>18</v>
      </c>
      <c r="C8" s="25" t="s">
        <v>19</v>
      </c>
      <c r="D8" s="25" t="s">
        <v>20</v>
      </c>
      <c r="E8" s="25" t="s">
        <v>21</v>
      </c>
      <c r="F8" s="25" t="s">
        <v>22</v>
      </c>
    </row>
    <row r="9" spans="1:9" ht="24.95" customHeight="1">
      <c r="A9" s="26" t="s">
        <v>23</v>
      </c>
      <c r="B9" s="27">
        <v>29442</v>
      </c>
      <c r="C9" s="28">
        <v>4760</v>
      </c>
      <c r="D9" s="27">
        <v>45.799999999999997</v>
      </c>
      <c r="E9" s="29">
        <f>D9/C9*1000</f>
        <v>9.6218487394957979</v>
      </c>
      <c r="F9" s="30">
        <f>8.812*I9/1000</f>
        <v>539.76167326948757</v>
      </c>
      <c r="I9" s="1">
        <v>61253.026925724873</v>
      </c>
    </row>
    <row r="10" spans="1:9" ht="24.95" customHeight="1">
      <c r="A10" s="26" t="s">
        <v>24</v>
      </c>
      <c r="B10" s="27">
        <v>86785</v>
      </c>
      <c r="C10" s="28">
        <f>237335/2</f>
        <v>118667.5</v>
      </c>
      <c r="D10" s="27">
        <v>2407.8000000000002</v>
      </c>
      <c r="E10" s="29">
        <f t="shared" si="0" ref="E10:E25">D10/C10*1000</f>
        <v>20.290306950091644</v>
      </c>
      <c r="F10" s="30">
        <f t="shared" si="1" ref="F10:F24">8.812*I10/1000</f>
        <v>782.03104085434609</v>
      </c>
      <c r="I10" s="1">
        <v>88746.146261273971</v>
      </c>
    </row>
    <row r="11" spans="1:9" ht="24.95" customHeight="1">
      <c r="A11" s="26" t="s">
        <v>25</v>
      </c>
      <c r="B11" s="27">
        <v>31053</v>
      </c>
      <c r="C11" s="28">
        <v>54400</v>
      </c>
      <c r="D11" s="27">
        <v>380.19999999999999</v>
      </c>
      <c r="E11" s="29">
        <f t="shared" si="0"/>
        <v>6.9889705882352935</v>
      </c>
      <c r="F11" s="30">
        <f t="shared" si="1"/>
        <v>860.24922442629395</v>
      </c>
      <c r="I11" s="1">
        <v>97622.472131899005</v>
      </c>
    </row>
    <row r="12" spans="1:9" ht="24.95" customHeight="1">
      <c r="A12" s="26" t="s">
        <v>26</v>
      </c>
      <c r="B12" s="27">
        <v>34640</v>
      </c>
      <c r="C12" s="28">
        <v>57004</v>
      </c>
      <c r="D12" s="27">
        <v>969</v>
      </c>
      <c r="E12" s="29">
        <f t="shared" si="0"/>
        <v>16.998807101256052</v>
      </c>
      <c r="F12" s="30">
        <f t="shared" si="1"/>
        <v>905.94227436810115</v>
      </c>
      <c r="I12" s="1">
        <v>102807.79327826841</v>
      </c>
    </row>
    <row r="13" spans="1:9" ht="24.95" customHeight="1">
      <c r="A13" s="26" t="s">
        <v>27</v>
      </c>
      <c r="B13" s="27">
        <v>7354</v>
      </c>
      <c r="C13" s="28">
        <v>7964</v>
      </c>
      <c r="D13" s="27">
        <v>159.30000000000001</v>
      </c>
      <c r="E13" s="29">
        <f t="shared" si="0"/>
        <v>20.002511300853843</v>
      </c>
      <c r="F13" s="30">
        <f t="shared" si="1"/>
        <v>573.53753980607519</v>
      </c>
      <c r="I13" s="1">
        <v>65085.966841361231</v>
      </c>
    </row>
    <row r="14" spans="1:9" ht="24.95" customHeight="1">
      <c r="A14" s="26" t="s">
        <v>28</v>
      </c>
      <c r="B14" s="27">
        <v>37300</v>
      </c>
      <c r="C14" s="28">
        <v>12300</v>
      </c>
      <c r="D14" s="27">
        <v>234.30000000000001</v>
      </c>
      <c r="E14" s="29">
        <f t="shared" si="0"/>
        <v>19.048780487804876</v>
      </c>
      <c r="F14" s="30">
        <f t="shared" si="1"/>
        <v>582.4229908521304</v>
      </c>
      <c r="I14" s="1">
        <v>66094.30218476287</v>
      </c>
    </row>
    <row r="15" spans="1:9" ht="24.95" customHeight="1">
      <c r="A15" s="26" t="s">
        <v>29</v>
      </c>
      <c r="B15" s="27">
        <v>20549</v>
      </c>
      <c r="C15" s="28">
        <v>16619</v>
      </c>
      <c r="D15" s="27">
        <v>195.5</v>
      </c>
      <c r="E15" s="29">
        <f t="shared" si="0"/>
        <v>11.763644021902641</v>
      </c>
      <c r="F15" s="30">
        <f t="shared" si="1"/>
        <v>1232.5485845400865</v>
      </c>
      <c r="I15" s="1">
        <v>139871.60514526631</v>
      </c>
    </row>
    <row r="16" spans="1:9" ht="24.95" customHeight="1">
      <c r="A16" s="26" t="s">
        <v>30</v>
      </c>
      <c r="B16" s="27">
        <v>33387</v>
      </c>
      <c r="C16" s="28">
        <v>87900</v>
      </c>
      <c r="D16" s="27">
        <v>1520</v>
      </c>
      <c r="E16" s="29">
        <f t="shared" si="0"/>
        <v>17.292377701934015</v>
      </c>
      <c r="F16" s="30">
        <f t="shared" si="1"/>
        <v>1220.8825527082058</v>
      </c>
      <c r="I16" s="1">
        <v>138547.72500093121</v>
      </c>
    </row>
    <row r="17" spans="1:9" ht="24.95" customHeight="1">
      <c r="A17" s="26" t="s">
        <v>31</v>
      </c>
      <c r="B17" s="27">
        <v>33539</v>
      </c>
      <c r="C17" s="28">
        <v>53120</v>
      </c>
      <c r="D17" s="27">
        <v>424.89999999999998</v>
      </c>
      <c r="E17" s="29">
        <f t="shared" si="0"/>
        <v>7.9988704819277112</v>
      </c>
      <c r="F17" s="30">
        <f t="shared" si="1"/>
        <v>1075.8363111383767</v>
      </c>
      <c r="I17" s="1">
        <v>122087.64311602095</v>
      </c>
    </row>
    <row r="18" spans="1:9" ht="24.95" customHeight="1">
      <c r="A18" s="26" t="s">
        <v>32</v>
      </c>
      <c r="B18" s="27">
        <v>155090</v>
      </c>
      <c r="C18" s="28">
        <v>67073</v>
      </c>
      <c r="D18" s="27">
        <v>1106</v>
      </c>
      <c r="E18" s="29">
        <f t="shared" si="0"/>
        <v>16.489496518718411</v>
      </c>
      <c r="F18" s="30">
        <f t="shared" si="1"/>
        <v>1078.5203565599884</v>
      </c>
      <c r="I18" s="1">
        <v>122392.23292782437</v>
      </c>
    </row>
    <row r="19" spans="1:9" ht="24.95" customHeight="1">
      <c r="A19" s="26" t="s">
        <v>33</v>
      </c>
      <c r="B19" s="27">
        <v>27782</v>
      </c>
      <c r="C19" s="28">
        <v>2341</v>
      </c>
      <c r="D19" s="27">
        <v>31.5</v>
      </c>
      <c r="E19" s="29">
        <f t="shared" si="0"/>
        <v>13.45578812473302</v>
      </c>
      <c r="F19" s="30">
        <f t="shared" si="1"/>
        <v>867.33235536396069</v>
      </c>
      <c r="I19" s="1">
        <v>98426.277276890687</v>
      </c>
    </row>
    <row r="20" spans="1:9" ht="24.95" customHeight="1">
      <c r="A20" s="26" t="s">
        <v>34</v>
      </c>
      <c r="B20" s="27">
        <v>35876</v>
      </c>
      <c r="C20" s="28">
        <v>56452</v>
      </c>
      <c r="D20" s="27">
        <v>972.60000000000002</v>
      </c>
      <c r="E20" s="29">
        <f t="shared" si="0"/>
        <v>17.228796145397862</v>
      </c>
      <c r="F20" s="30">
        <f t="shared" si="1"/>
        <v>520.76674362838583</v>
      </c>
      <c r="I20" s="1">
        <v>59097.451614660218</v>
      </c>
    </row>
    <row r="21" spans="1:9" ht="24.95" customHeight="1">
      <c r="A21" s="26" t="s">
        <v>35</v>
      </c>
      <c r="B21" s="27">
        <v>32597</v>
      </c>
      <c r="C21" s="28">
        <v>15619</v>
      </c>
      <c r="D21" s="27">
        <v>223</v>
      </c>
      <c r="E21" s="29">
        <f t="shared" si="0"/>
        <v>14.277482553300468</v>
      </c>
      <c r="F21" s="30">
        <f t="shared" si="1"/>
        <v>1532.2926050370008</v>
      </c>
      <c r="I21" s="1">
        <v>173887.04097106229</v>
      </c>
    </row>
    <row r="22" spans="1:9" ht="24.95" customHeight="1">
      <c r="A22" s="26" t="s">
        <v>36</v>
      </c>
      <c r="B22" s="27">
        <v>8000</v>
      </c>
      <c r="C22" s="28">
        <v>12760</v>
      </c>
      <c r="D22" s="27">
        <v>232.90000000000001</v>
      </c>
      <c r="E22" s="29">
        <f t="shared" si="0"/>
        <v>18.252351097178686</v>
      </c>
      <c r="F22" s="30">
        <f t="shared" si="1"/>
        <v>1379.7704077922463</v>
      </c>
      <c r="I22" s="1">
        <v>156578.57555518002</v>
      </c>
    </row>
    <row r="23" spans="1:9" ht="24.95" customHeight="1">
      <c r="A23" s="26" t="s">
        <v>37</v>
      </c>
      <c r="B23" s="27">
        <v>6752</v>
      </c>
      <c r="C23" s="28">
        <v>1911</v>
      </c>
      <c r="D23" s="27">
        <v>104.5</v>
      </c>
      <c r="E23" s="29">
        <f t="shared" si="0"/>
        <v>54.683411826268973</v>
      </c>
      <c r="F23" s="30">
        <f t="shared" si="1"/>
        <v>612.06748727960257</v>
      </c>
      <c r="I23" s="1">
        <v>69458.407544212736</v>
      </c>
    </row>
    <row r="24" spans="1:9" ht="24.95" customHeight="1">
      <c r="A24" s="26" t="s">
        <v>38</v>
      </c>
      <c r="B24" s="27">
        <v>12205</v>
      </c>
      <c r="C24" s="28">
        <v>11659</v>
      </c>
      <c r="D24" s="27">
        <v>371.80000000000001</v>
      </c>
      <c r="E24" s="29">
        <f t="shared" si="0"/>
        <v>31.889527403722447</v>
      </c>
      <c r="F24" s="30">
        <f t="shared" si="1"/>
        <v>769.57703091431142</v>
      </c>
      <c r="I24" s="1">
        <v>87332.845087870111</v>
      </c>
    </row>
    <row r="25" spans="1:9" ht="24.95" customHeight="1">
      <c r="A25" s="31" t="s">
        <v>39</v>
      </c>
      <c r="B25" s="32">
        <v>3195</v>
      </c>
      <c r="C25" s="33">
        <v>5629</v>
      </c>
      <c r="D25" s="32">
        <v>216.30000000000001</v>
      </c>
      <c r="E25" s="29">
        <f t="shared" si="0"/>
        <v>38.426008171966608</v>
      </c>
      <c r="F25" s="30">
        <f>8.812*I25/1000</f>
        <v>1410.677093012149</v>
      </c>
      <c r="I25" s="1">
        <v>160085.9161384645</v>
      </c>
    </row>
    <row r="26" spans="1:6" ht="24.95" customHeight="1">
      <c r="A26" s="34" t="s">
        <v>40</v>
      </c>
      <c r="B26" s="35">
        <f>SUM(B9:B25)</f>
        <v>595546</v>
      </c>
      <c r="C26" s="35">
        <f t="shared" si="2" ref="C26:F26">SUM(C9:C25)</f>
        <v>586178.5</v>
      </c>
      <c r="D26" s="35">
        <f t="shared" si="2"/>
        <v>9595.3999999999978</v>
      </c>
      <c r="E26" s="36">
        <f>D26/C26*1000</f>
        <v>16.369416483204347</v>
      </c>
      <c r="F26" s="35">
        <f t="shared" si="2"/>
        <v>15944.216271550747</v>
      </c>
    </row>
    <row r="27" spans="1:6" ht="24.95" customHeight="1">
      <c r="A27" s="34">
        <v>2018</v>
      </c>
      <c r="B27" s="37">
        <v>509087</v>
      </c>
      <c r="C27" s="37">
        <v>1012984</v>
      </c>
      <c r="D27" s="37">
        <v>15840.299999999999</v>
      </c>
      <c r="E27" s="38">
        <v>15.637265741610923</v>
      </c>
      <c r="F27" s="39">
        <v>15915.568248703079</v>
      </c>
    </row>
    <row r="28" spans="1:6" ht="24.95" customHeight="1">
      <c r="A28" s="34">
        <v>2017</v>
      </c>
      <c r="B28" s="40">
        <v>1360354</v>
      </c>
      <c r="C28" s="40">
        <v>1417359</v>
      </c>
      <c r="D28" s="40">
        <v>24927.799999999999</v>
      </c>
      <c r="E28" s="41">
        <v>17.587499003428206</v>
      </c>
      <c r="F28" s="42">
        <v>15843.040526891997</v>
      </c>
    </row>
    <row r="29" spans="1:6" ht="24.95" customHeight="1">
      <c r="A29" s="34">
        <v>2016</v>
      </c>
      <c r="B29" s="40">
        <v>599091</v>
      </c>
      <c r="C29" s="40">
        <v>1417359</v>
      </c>
      <c r="D29" s="40">
        <v>24927.799999999999</v>
      </c>
      <c r="E29" s="41">
        <v>17.587499003428206</v>
      </c>
      <c r="F29" s="42">
        <v>15770.924519999995</v>
      </c>
    </row>
    <row r="30" spans="1:6" ht="24.95" customHeight="1">
      <c r="A30" s="34">
        <v>2015</v>
      </c>
      <c r="B30" s="40">
        <v>1379993</v>
      </c>
      <c r="C30" s="40">
        <v>1529807</v>
      </c>
      <c r="D30" s="40">
        <v>27414.400000000001</v>
      </c>
      <c r="E30" s="41">
        <v>17.920169014784218</v>
      </c>
      <c r="F30" s="42">
        <v>14437.913628941544</v>
      </c>
    </row>
    <row r="31" spans="1:6" ht="15">
      <c r="A31" s="43"/>
      <c r="B31" s="40"/>
      <c r="C31" s="40"/>
      <c r="D31" s="40"/>
      <c r="E31" s="41"/>
      <c r="F31" s="42"/>
    </row>
    <row r="32" spans="1:6" ht="15">
      <c r="A32" s="26"/>
      <c r="B32" s="27"/>
      <c r="C32" s="27"/>
      <c r="D32" s="27"/>
      <c r="E32" s="44"/>
      <c r="F32" s="45"/>
    </row>
    <row r="33" spans="1:6" ht="15.75" thickBot="1">
      <c r="A33" s="46"/>
      <c r="B33" s="47"/>
      <c r="C33" s="47"/>
      <c r="D33" s="47"/>
      <c r="E33" s="48"/>
      <c r="F33" s="49"/>
    </row>
    <row r="34" spans="1:6" ht="15.75" thickTop="1">
      <c r="A34" s="50" t="s">
        <v>41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