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<sst xmlns="http://schemas.openxmlformats.org/spreadsheetml/2006/main" count="31" uniqueCount="31">
  <si>
    <t xml:space="preserve">Tabel </t>
  </si>
  <si>
    <t>Banyaknya Realisasi Produksi, Ketersediaan dan Kebutuhan Pangan</t>
  </si>
  <si>
    <t>Komoditas Ubi Jalar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</si>
  <si>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</si>
  <si>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</si>
  <si>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</si>
  <si>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</si>
  <si>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</si>
  <si>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</si>
  <si>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</si>
  <si>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</si>
  <si>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</si>
  <si>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</si>
  <si>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</si>
  <si>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</si>
  <si>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</si>
  <si>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</si>
  <si>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</si>
  <si>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</si>
  <si>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</si>
  <si>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</si>
  <si>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</si>
  <si>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</si>
  <si>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</si>
  <si>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</si>
  <si>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</si>
  <si>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</si>
  <si>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 xml:space="preserve">0 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</si>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</sst>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.00_);_(* \(#,##0.00\);_(* &quot;-&quot;??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4">
    <xf numFmtId="0" fontId="0" fillId="0" borderId="0" xfId="0"/>
    <xf numFmtId="0" fontId="9" fillId="0" borderId="0" xfId="0" applyFont="1" applyAlignment="1">
      <alignment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2" borderId="1" xfId="0" applyFont="1" applyBorder="1" applyAlignment="1">
      <alignment horizontal="center"/>
    </xf>
    <xf numFmtId="0" fontId="3" fillId="2" borderId="1" xfId="0" applyFont="1" applyBorder="1" applyAlignment="1">
      <alignment horizontal="center" wrapText="1"/>
    </xf>
    <xf numFmtId="0" fontId="8" fillId="0" borderId="0" xfId="0" applyFont="1"/>
    <xf numFmtId="0" fontId="9" fillId="0" borderId="2" xfId="0" applyFont="1" applyBorder="1"/>
    <xf numFmtId="0" fontId="5" fillId="0" borderId="0" xfId="0" applyFont="1"/>
    <xf numFmtId="0" fontId="3" fillId="2" borderId="3" xfId="0" applyFont="1" applyBorder="1" applyAlignment="1" quotePrefix="1">
      <alignment horizontal="center"/>
    </xf>
    <xf numFmtId="0" fontId="3" fillId="0" borderId="3" xfId="0" applyFont="1" applyBorder="1"/>
    <xf numFmtId="0" fontId="8" fillId="0" borderId="3" xfId="0" applyFont="1" applyBorder="1"/>
    <xf numFmtId="177" fontId="7" fillId="0" borderId="3" xfId="0" applyNumberFormat="1" applyFont="1" applyBorder="1"/>
    <xf numFmtId="177" fontId="7" fillId="0" borderId="4" xfId="0" applyNumberFormat="1" applyFont="1" applyBorder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177" fontId="5" fillId="0" borderId="0" xfId="0" applyNumberFormat="1" applyFont="1"/>
    <xf numFmtId="178" fontId="5" fillId="0" borderId="0" xfId="0" applyNumberFormat="1" applyFont="1"/>
    <xf numFmtId="0" fontId="3" fillId="0" borderId="3" xfId="0" applyFont="1" applyBorder="1" applyAlignment="1">
      <alignment horizontal="right"/>
    </xf>
    <xf numFmtId="4" fontId="3" fillId="0" borderId="3" xfId="0" applyNumberFormat="1" applyFont="1" applyBorder="1" applyAlignment="1">
      <alignment vertical="center"/>
    </xf>
    <xf numFmtId="0" fontId="4" fillId="0" borderId="0" xfId="0" applyFont="1"/>
    <xf numFmtId="4" fontId="2" fillId="0" borderId="0" xfId="0" applyNumberFormat="1" applyFont="1"/>
    <xf numFmtId="178" fontId="3" fillId="0" borderId="3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/>
    <xf numFmtId="177" fontId="2" fillId="0" borderId="3" xfId="0" applyNumberFormat="1" applyFont="1" applyBorder="1"/>
    <xf numFmtId="177" fontId="2" fillId="0" borderId="0" xfId="0" applyNumberFormat="1" applyFont="1"/>
    <xf numFmtId="177" fontId="2" fillId="0" borderId="4" xfId="0" applyNumberFormat="1" applyFont="1" applyBorder="1"/>
    <xf numFmtId="0" fontId="2" fillId="0" borderId="3" xfId="0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d2caf7-60c0-4d08-a760-e262c2b50c44}">
  <dimension ref="A1:L27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/>
    </row>
    <row r="7" spans="1:8" ht="15">
      <c r="A7" s="8"/>
      <c r="B7" s="8"/>
      <c r="C7" s="8"/>
      <c r="D7" s="8"/>
      <c r="E7" s="8"/>
      <c r="F7" s="8"/>
      <c r="G7" s="8"/>
      <c r="H7" s="9">
        <f>0.002964/12</f>
        <v>0.00024699999999999999</v>
      </c>
    </row>
    <row r="8" spans="1:8" ht="15">
      <c r="A8" s="10" t="s">
        <v>11</v>
      </c>
      <c r="B8" s="10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9">
        <v>2066426</v>
      </c>
    </row>
    <row r="9" spans="1:12" ht="15">
      <c r="A9" s="11" t="s">
        <v>18</v>
      </c>
      <c r="B9" s="12">
        <v>0</v>
      </c>
      <c r="C9" s="12">
        <v>0</v>
      </c>
      <c r="D9" s="13">
        <f>0.9466*C9</f>
      </c>
      <c r="E9" s="14">
        <f>$H$7*$H$8</f>
      </c>
      <c r="F9" s="15">
        <f>D9-E9</f>
      </c>
      <c r="G9" s="16">
        <f>F9</f>
        <v>-510.40722199999999</v>
      </c>
      <c r="L9" s="17"/>
    </row>
    <row r="10" spans="1:12" ht="15">
      <c r="A10" s="11" t="s">
        <v>19</v>
      </c>
      <c r="B10" s="12">
        <v>0</v>
      </c>
      <c r="C10" s="12">
        <v>0</v>
      </c>
      <c r="D10" s="13">
        <f>0.9466*C10</f>
      </c>
      <c r="E10" s="14">
        <f>$H$7*$H$8</f>
      </c>
      <c r="F10" s="15">
        <f>D10-E10</f>
      </c>
      <c r="G10" s="16">
        <f>G9+F10</f>
      </c>
      <c r="L10" s="18"/>
    </row>
    <row r="11" spans="1:7" ht="15">
      <c r="A11" s="11" t="s">
        <v>20</v>
      </c>
      <c r="B11" s="12">
        <v>0</v>
      </c>
      <c r="C11" s="12">
        <v>0</v>
      </c>
      <c r="D11" s="13">
        <f>0.9466*C11</f>
      </c>
      <c r="E11" s="14">
        <f>$H$7*$H$8</f>
      </c>
      <c r="F11" s="15">
        <f>D11-E11</f>
      </c>
      <c r="G11" s="16">
        <f>G10+F11</f>
      </c>
    </row>
    <row r="12" spans="1:7" ht="15">
      <c r="A12" s="11" t="s">
        <v>21</v>
      </c>
      <c r="B12" s="12">
        <v>0</v>
      </c>
      <c r="C12" s="12">
        <v>0</v>
      </c>
      <c r="D12" s="13">
        <f>0.9466*C12</f>
      </c>
      <c r="E12" s="14">
        <f>$H$7*$H$8</f>
      </c>
      <c r="F12" s="15">
        <f>D12-E12</f>
      </c>
      <c r="G12" s="16">
        <f>G11+F12</f>
      </c>
    </row>
    <row r="13" spans="1:7" ht="15">
      <c r="A13" s="11" t="s">
        <v>22</v>
      </c>
      <c r="B13" s="12">
        <v>18</v>
      </c>
      <c r="C13" s="12">
        <v>144</v>
      </c>
      <c r="D13" s="13">
        <f>0.9466*C13</f>
      </c>
      <c r="E13" s="14">
        <f>$H$7*$H$8</f>
      </c>
      <c r="F13" s="15">
        <f>D13-E13</f>
      </c>
      <c r="G13" s="16">
        <f>G12+F13</f>
      </c>
    </row>
    <row r="14" spans="1:7" ht="15">
      <c r="A14" s="11" t="s">
        <v>23</v>
      </c>
      <c r="B14" s="12">
        <v>9</v>
      </c>
      <c r="C14" s="12">
        <v>77.40</v>
      </c>
      <c r="D14" s="13">
        <f>0.9466*C14</f>
      </c>
      <c r="E14" s="14">
        <f>$H$7*$H$8</f>
      </c>
      <c r="F14" s="15">
        <f>D14-E14</f>
      </c>
      <c r="G14" s="16">
        <f>G13+F14</f>
      </c>
    </row>
    <row r="15" spans="1:7" ht="15">
      <c r="A15" s="11" t="s">
        <v>24</v>
      </c>
      <c r="B15" s="12">
        <v>5</v>
      </c>
      <c r="C15" s="12">
        <v>87</v>
      </c>
      <c r="D15" s="13">
        <f>0.9466*C15</f>
      </c>
      <c r="E15" s="14">
        <f>$H$7*$H$8</f>
      </c>
      <c r="F15" s="15">
        <f>D15-E15</f>
      </c>
      <c r="G15" s="16">
        <f>G14+F15</f>
      </c>
    </row>
    <row r="16" spans="1:12" ht="15">
      <c r="A16" s="11" t="s">
        <v>25</v>
      </c>
      <c r="B16" s="12">
        <v>0</v>
      </c>
      <c r="C16" s="12">
        <v>0</v>
      </c>
      <c r="D16" s="13">
        <f>0.9466*C16</f>
      </c>
      <c r="E16" s="14">
        <f>$H$7*$H$8</f>
      </c>
      <c r="F16" s="15">
        <f>D16-E16</f>
      </c>
      <c r="G16" s="16">
        <f>G15+F16</f>
      </c>
      <c r="L16" s="17"/>
    </row>
    <row r="17" spans="1:12" ht="15">
      <c r="A17" s="11" t="s">
        <v>26</v>
      </c>
      <c r="B17" s="12" t="s">
        <v>27</v>
      </c>
      <c r="C17" s="12">
        <v>0</v>
      </c>
      <c r="D17" s="13">
        <f>0.9466*C17</f>
      </c>
      <c r="E17" s="14">
        <f>$H$7*$H$8</f>
      </c>
      <c r="F17" s="15">
        <f>D17-E17</f>
      </c>
      <c r="G17" s="16">
        <f>G16+F17</f>
      </c>
      <c r="L17" s="17"/>
    </row>
    <row r="18" spans="1:12" ht="15">
      <c r="A18" s="11" t="s">
        <v>28</v>
      </c>
      <c r="B18" s="12">
        <v>0</v>
      </c>
      <c r="C18" s="12">
        <v>0</v>
      </c>
      <c r="D18" s="13">
        <f>0.9466*C18</f>
      </c>
      <c r="E18" s="14">
        <f>$H$7*$H$8</f>
      </c>
      <c r="F18" s="15">
        <f>D18-E18</f>
      </c>
      <c r="G18" s="16">
        <f>G17+F18</f>
      </c>
      <c r="L18" s="17"/>
    </row>
    <row r="19" spans="1:12" ht="15">
      <c r="A19" s="11" t="s">
        <v>29</v>
      </c>
      <c r="B19" s="12">
        <v>4</v>
      </c>
      <c r="C19" s="12">
        <v>32</v>
      </c>
      <c r="D19" s="13">
        <f>0.9466*C19</f>
      </c>
      <c r="E19" s="14">
        <f>$H$7*$H$8</f>
      </c>
      <c r="F19" s="15">
        <f>D19-E19</f>
      </c>
      <c r="G19" s="16">
        <f>G18+F19</f>
      </c>
      <c r="L19" s="17"/>
    </row>
    <row r="20" spans="1:12" ht="15">
      <c r="A20" s="11" t="s">
        <v>30</v>
      </c>
      <c r="B20" s="12">
        <v>5</v>
      </c>
      <c r="C20" s="12">
        <v>37.50</v>
      </c>
      <c r="D20" s="13">
        <f>0.9466*C20</f>
      </c>
      <c r="E20" s="14">
        <f>$H$7*$H$8</f>
      </c>
      <c r="F20" s="15">
        <f>D20-E20</f>
      </c>
      <c r="G20" s="16">
        <f>G19+F20</f>
      </c>
      <c r="L20" s="17"/>
    </row>
    <row r="21" spans="1:12" ht="15.75" customHeight="1">
      <c r="A21" s="19">
        <v>2024</v>
      </c>
      <c r="B21" s="20">
        <f>SUM(B9:B20)</f>
      </c>
      <c r="C21" s="20">
        <f>SUM(C9:C20)</f>
      </c>
      <c r="D21" s="20">
        <f>SUM(D9:D20)</f>
      </c>
      <c r="E21" s="20">
        <f>SUM(E9:E20)</f>
      </c>
      <c r="F21" s="20">
        <f>SUM(F9:F20)</f>
      </c>
      <c r="G21" s="16">
        <f>G20</f>
        <v>-5767.1665240000002</v>
      </c>
      <c r="H21" s="21"/>
      <c r="L21" s="17"/>
    </row>
    <row r="22" spans="1:8" ht="15.75" customHeight="1">
      <c r="A22" s="19">
        <f>A21-1</f>
      </c>
      <c r="B22" s="22">
        <v>32.32</v>
      </c>
      <c r="C22" s="23">
        <v>458.28</v>
      </c>
      <c r="D22" s="24">
        <v>433.80784799999998</v>
      </c>
      <c r="E22" s="24">
        <v>4473.9149016000001</v>
      </c>
      <c r="F22" s="25">
        <v>-4040.1070535999997</v>
      </c>
      <c r="G22" s="26">
        <v>-4040.1070535999997</v>
      </c>
      <c r="H22" s="21"/>
    </row>
    <row r="23" spans="1:7" ht="15.75" customHeight="1">
      <c r="A23" s="19">
        <f>A22-1</f>
      </c>
      <c r="B23" s="25">
        <v>31.50</v>
      </c>
      <c r="C23" s="24">
        <v>80.787999999999997</v>
      </c>
      <c r="D23" s="24">
        <v>76.473920800000016</v>
      </c>
      <c r="E23" s="24">
        <v>2423.1060000000002</v>
      </c>
      <c r="F23" s="25">
        <v>-2346.6320791999997</v>
      </c>
      <c r="G23" s="27">
        <v>-2346.6320791999997</v>
      </c>
    </row>
    <row r="24" spans="1:7" ht="15.75" customHeight="1">
      <c r="A24" s="19">
        <f>A23-1</f>
      </c>
      <c r="B24" s="28">
        <v>5</v>
      </c>
      <c r="C24" s="29">
        <v>80.80</v>
      </c>
      <c r="D24" s="29">
        <v>76.485280000000003</v>
      </c>
      <c r="E24" s="29">
        <v>200.42849888999993</v>
      </c>
      <c r="F24" s="28">
        <v>-123.94321888999993</v>
      </c>
      <c r="G24" s="28">
        <v>-1677.2065866799994</v>
      </c>
    </row>
    <row r="25" spans="1:7" ht="15.75" customHeight="1">
      <c r="A25" s="19">
        <f>A24-1</f>
      </c>
      <c r="B25" s="28">
        <v>23.50</v>
      </c>
      <c r="C25" s="30">
        <v>761.57904999999994</v>
      </c>
      <c r="D25" s="29">
        <v>670.18956400000002</v>
      </c>
      <c r="E25" s="31">
        <v>1817.3539999999996</v>
      </c>
      <c r="F25" s="28">
        <v>-1147.164436</v>
      </c>
      <c r="G25" s="28">
        <v>-1147.164436</v>
      </c>
    </row>
    <row r="26" spans="1:7" ht="15.75" customHeight="1">
      <c r="A26" s="32"/>
      <c r="B26" s="28"/>
      <c r="C26" s="29"/>
      <c r="D26" s="29"/>
      <c r="E26" s="31"/>
      <c r="F26" s="28"/>
      <c r="G26" s="28"/>
    </row>
    <row r="27" spans="1:6" ht="15.75" customHeight="1">
      <c r="A27" s="33"/>
      <c r="B27" s="33"/>
      <c r="C27" s="33"/>
      <c r="D27" s="33"/>
      <c r="E27" s="33"/>
      <c r="F27" s="33"/>
    </row>
  </sheetData>
  <mergeCells count="11">
    <mergeCell ref="D6:D7"/>
    <mergeCell ref="E6:E7"/>
    <mergeCell ref="F6:F7"/>
    <mergeCell ref="G6:G7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