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K25" i="1" l="1"/>
</calcChain>
</file>

<file path=xl/sharedStrings.xml><?xml version="1.0" encoding="utf-8"?>
<sst xmlns="http://schemas.openxmlformats.org/spreadsheetml/2006/main" count="34" uniqueCount="34">
  <si>
    <t>Tabel</t>
  </si>
  <si>
    <t>Banyaknya PUS dan Penggunaan Alat Kontrasepsi Menurut Kecamatan</t>
  </si>
  <si>
    <t>di Kabupaten Brebes Tahun 2021</t>
  </si>
  <si>
    <t>Kecamatan</t>
  </si>
  <si>
    <t>P U S</t>
  </si>
  <si>
    <t>Alat Kontrasepsi</t>
  </si>
  <si>
    <t>I U D</t>
  </si>
  <si>
    <t>M O P</t>
  </si>
  <si>
    <t>M O W</t>
  </si>
  <si>
    <t>IMPLANT</t>
  </si>
  <si>
    <t>SUNTIK</t>
  </si>
  <si>
    <t>PIL</t>
  </si>
  <si>
    <t>KDM</t>
  </si>
  <si>
    <t>JUMLAH</t>
  </si>
  <si>
    <t>%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</si>
  <si>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</si>
  <si>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</si>
  <si>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</si>
  <si>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</si>
  <si>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</si>
  <si>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</si>
  <si>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</si>
  <si>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</si>
  <si>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</si>
  <si>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</si>
  <si>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</si>
  <si>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</si>
  <si>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</si>
  <si>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</si>
  <si>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</si>
  <si>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</si>
  <si>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</si>
  <si>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2021</t>
  </si>
  <si>
    <t>Sumber : Dinas Pemberdayaan Perempuan, Perlindungan Anak, Pengendalian Penduduk, dan Keluarga Berencana Kab. Brebes</t>
  </si>
</sst>
</file>

<file path=xl/styles.xml><?xml version="1.0" encoding="utf-8"?>
<styleSheet xmlns="http://schemas.openxmlformats.org/spreadsheetml/2006/main">
  <numFmts count="1">
    <numFmt numFmtId="177" formatCode="_(* #,##0_);_(* \(#,##0\);_(* &quot;-&quot;??_);_(@_)"/>
  </numFmts>
  <fonts count="7"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</border>
    <border>
      <left/>
      <right/>
      <top style="medium">
        <color rgb="FFCCCCCC"/>
      </top>
      <bottom style="medium">
        <color rgb="FFCCCCCC"/>
      </bottom>
    </border>
    <border>
      <left/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auto="1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auto="1"/>
      </right>
      <top style="medium">
        <color rgb="FF000000"/>
      </top>
      <bottom/>
    </border>
    <border>
      <left/>
      <right style="medium">
        <color auto="1"/>
      </right>
      <top style="medium">
        <color auto="1"/>
      </top>
      <bottom/>
    </border>
    <border>
      <left/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/>
      <top style="medium">
        <color rgb="FFCCCCCC"/>
      </top>
      <bottom style="medium">
        <color rgb="FF000000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rgb="FFCCCCCC"/>
      </left>
      <right style="medium">
        <color rgb="FF000000"/>
      </right>
      <top style="medium">
        <color rgb="FFCCCCCC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rgb="FF000000"/>
      </right>
      <top style="medium">
        <color rgb="FFCCCCCC"/>
      </top>
      <bottom/>
    </border>
    <border>
      <left style="medium">
        <color rgb="FFCCCCCC"/>
      </left>
      <right style="medium">
        <color rgb="FF000000"/>
      </right>
      <top/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/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0" borderId="4" xfId="0" applyBorder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0" borderId="16" xfId="0" applyBorder="1" applyAlignment="1">
      <alignment wrapText="1"/>
    </xf>
    <xf numFmtId="177" fontId="2" fillId="0" borderId="17" xfId="18" applyNumberFormat="1" applyFont="1" applyBorder="1" applyAlignment="1">
      <alignment wrapText="1"/>
    </xf>
    <xf numFmtId="177" fontId="4" fillId="0" borderId="17" xfId="18" applyNumberFormat="1" applyFont="1" applyBorder="1" applyAlignment="1">
      <alignment vertical="center"/>
    </xf>
    <xf numFmtId="0" fontId="2" fillId="0" borderId="15" xfId="0" applyBorder="1" applyAlignment="1">
      <alignment wrapText="1"/>
    </xf>
    <xf numFmtId="0" fontId="2" fillId="0" borderId="11" xfId="0" applyBorder="1" applyAlignment="1">
      <alignment wrapText="1"/>
    </xf>
    <xf numFmtId="177" fontId="2" fillId="0" borderId="11" xfId="0" applyNumberFormat="1" applyBorder="1" applyAlignment="1">
      <alignment vertical="center" wrapText="1"/>
    </xf>
    <xf numFmtId="2" fontId="2" fillId="0" borderId="11" xfId="0" applyNumberFormat="1" applyBorder="1" applyAlignment="1">
      <alignment vertical="center" wrapText="1"/>
    </xf>
    <xf numFmtId="177" fontId="4" fillId="0" borderId="18" xfId="18" applyNumberFormat="1" applyFont="1" applyBorder="1" applyAlignment="1">
      <alignment vertical="center"/>
    </xf>
    <xf numFmtId="0" fontId="2" fillId="0" borderId="17" xfId="0" applyBorder="1" applyAlignment="1">
      <alignment wrapText="1"/>
    </xf>
    <xf numFmtId="0" fontId="2" fillId="0" borderId="19" xfId="0" applyBorder="1" applyAlignment="1">
      <alignment wrapText="1"/>
    </xf>
    <xf numFmtId="177" fontId="2" fillId="0" borderId="15" xfId="0" applyNumberFormat="1" applyBorder="1" applyAlignment="1">
      <alignment vertical="center" wrapText="1"/>
    </xf>
    <xf numFmtId="177" fontId="4" fillId="0" borderId="20" xfId="18" applyNumberFormat="1" applyFont="1" applyBorder="1" applyAlignment="1">
      <alignment vertical="center"/>
    </xf>
    <xf numFmtId="177" fontId="2" fillId="0" borderId="21" xfId="0" applyNumberFormat="1" applyBorder="1" applyAlignment="1">
      <alignment vertical="center" wrapText="1"/>
    </xf>
    <xf numFmtId="177" fontId="2" fillId="0" borderId="17" xfId="0" applyNumberFormat="1" applyBorder="1" applyAlignment="1">
      <alignment vertical="center" wrapText="1"/>
    </xf>
    <xf numFmtId="2" fontId="2" fillId="0" borderId="15" xfId="0" applyNumberFormat="1" applyBorder="1" applyAlignment="1">
      <alignment vertical="center" wrapText="1"/>
    </xf>
    <xf numFmtId="0" fontId="3" fillId="0" borderId="12" xfId="0" applyFont="1" applyBorder="1" applyAlignment="1">
      <alignment horizontal="right" wrapText="1"/>
    </xf>
    <xf numFmtId="177" fontId="2" fillId="0" borderId="22" xfId="0" applyNumberFormat="1" applyBorder="1" applyAlignment="1">
      <alignment vertical="center" wrapText="1"/>
    </xf>
    <xf numFmtId="177" fontId="2" fillId="0" borderId="11" xfId="18" applyNumberFormat="1" applyFont="1" applyBorder="1" applyAlignment="1">
      <alignment vertical="center" wrapText="1"/>
    </xf>
    <xf numFmtId="0" fontId="2" fillId="0" borderId="23" xfId="0" applyBorder="1" applyAlignment="1">
      <alignment wrapText="1"/>
    </xf>
    <xf numFmtId="0" fontId="1" fillId="0" borderId="23" xfId="0" applyFont="1" applyBorder="1" applyAlignment="1">
      <alignment vertical="center"/>
    </xf>
    <xf numFmtId="0" fontId="1" fillId="0" borderId="23" xfId="0" applyFont="1" applyBorder="1" applyAlignment="1">
      <alignment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e4fa9ea-de11-4b2e-85f1-ef7b9c88ab02}">
  <dimension ref="A1:K34"/>
  <sheetViews>
    <sheetView workbookViewId="0" topLeftCell="A1">
      <selection pane="topLeft" activeCell="A1" sqref="A1:K1"/>
    </sheetView>
  </sheetViews>
  <sheetFormatPr defaultRowHeight="14.5" customHeight="1"/>
  <cols>
    <col min="1" max="1" width="24.285714285714285" style="1" customWidth="1"/>
    <col min="2" max="2" width="11" style="1" bestFit="1" customWidth="1"/>
    <col min="3" max="3" width="10" style="1" bestFit="1" customWidth="1"/>
    <col min="4" max="5" width="9.285714285714286" style="1" bestFit="1" customWidth="1"/>
    <col min="6" max="6" width="10" style="1" bestFit="1" customWidth="1"/>
    <col min="7" max="7" width="11" style="1" bestFit="1" customWidth="1"/>
    <col min="8" max="8" width="10" style="1" bestFit="1" customWidth="1"/>
    <col min="9" max="9" width="9.285714285714286" style="1" bestFit="1" customWidth="1"/>
    <col min="10" max="10" width="11" style="1" bestFit="1" customWidth="1"/>
    <col min="11" max="11" width="11.571428571428571" style="1" bestFit="1" customWidth="1"/>
    <col min="12" max="16384" width="9.142857142857142" style="1" customWidth="1"/>
  </cols>
  <sheetData>
    <row r="1" spans="1:11" ht="16" thickBo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16" thickBot="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ht="16" thickBot="1">
      <c r="A3" s="2" t="s">
        <v>2</v>
      </c>
      <c r="B3" s="3"/>
      <c r="C3" s="3"/>
      <c r="D3" s="3"/>
      <c r="E3" s="3"/>
      <c r="F3" s="3"/>
      <c r="G3" s="3"/>
      <c r="H3" s="3"/>
      <c r="I3" s="3"/>
      <c r="J3" s="3"/>
      <c r="K3" s="4"/>
    </row>
    <row r="4" spans="1:11" ht="15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5" thickBot="1">
      <c r="A5" s="6" t="s">
        <v>3</v>
      </c>
      <c r="B5" s="6" t="s">
        <v>4</v>
      </c>
      <c r="C5" s="7" t="s">
        <v>5</v>
      </c>
      <c r="D5" s="8"/>
      <c r="E5" s="8"/>
      <c r="F5" s="8"/>
      <c r="G5" s="8"/>
      <c r="H5" s="8"/>
      <c r="I5" s="8"/>
      <c r="J5" s="8"/>
      <c r="K5" s="9"/>
    </row>
    <row r="6" spans="1:11" ht="19.5" customHeight="1" thickBot="1">
      <c r="A6" s="10"/>
      <c r="B6" s="10"/>
      <c r="C6" s="11" t="s">
        <v>6</v>
      </c>
      <c r="D6" s="12" t="s">
        <v>7</v>
      </c>
      <c r="E6" s="12" t="s">
        <v>8</v>
      </c>
      <c r="F6" s="12" t="s">
        <v>9</v>
      </c>
      <c r="G6" s="13" t="s">
        <v>10</v>
      </c>
      <c r="H6" s="13" t="s">
        <v>11</v>
      </c>
      <c r="I6" s="13" t="s">
        <v>12</v>
      </c>
      <c r="J6" s="13" t="s">
        <v>13</v>
      </c>
      <c r="K6" s="13" t="s">
        <v>14</v>
      </c>
    </row>
    <row r="7" spans="1:11" ht="12.75" customHeight="1" thickBot="1">
      <c r="A7" s="14">
        <v>1</v>
      </c>
      <c r="B7" s="15">
        <v>2</v>
      </c>
      <c r="C7" s="16">
        <v>3</v>
      </c>
      <c r="D7" s="17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1" ht="18" customHeight="1" thickBot="1">
      <c r="A8" s="18" t="s">
        <v>15</v>
      </c>
      <c r="B8" s="19">
        <v>12618</v>
      </c>
      <c r="C8" s="20">
        <v>1060</v>
      </c>
      <c r="D8" s="21">
        <v>18</v>
      </c>
      <c r="E8" s="22">
        <v>126</v>
      </c>
      <c r="F8" s="22">
        <v>1475</v>
      </c>
      <c r="G8" s="22">
        <v>4144</v>
      </c>
      <c r="H8" s="22">
        <v>1685</v>
      </c>
      <c r="I8" s="22">
        <v>81</v>
      </c>
      <c r="J8" s="23">
        <f>SUM(C8:I8)</f>
        <v>8589</v>
      </c>
      <c r="K8" s="24">
        <f>J8/B8*100</f>
        <v>68.069424631478839</v>
      </c>
    </row>
    <row r="9" spans="1:11" ht="18" customHeight="1" thickBot="1">
      <c r="A9" s="18" t="s">
        <v>16</v>
      </c>
      <c r="B9" s="19">
        <v>21913</v>
      </c>
      <c r="C9" s="20">
        <v>411</v>
      </c>
      <c r="D9" s="21">
        <v>59</v>
      </c>
      <c r="E9" s="22">
        <v>161</v>
      </c>
      <c r="F9" s="22">
        <v>1589</v>
      </c>
      <c r="G9" s="22">
        <v>12072</v>
      </c>
      <c r="H9" s="22">
        <v>1292</v>
      </c>
      <c r="I9" s="22">
        <v>26</v>
      </c>
      <c r="J9" s="23">
        <f t="shared" si="0" ref="J9:J25">SUM(C9:I9)</f>
        <v>15610</v>
      </c>
      <c r="K9" s="24">
        <f t="shared" si="1" ref="K9:K25">J9/B9*100</f>
        <v>71.236252452881857</v>
      </c>
    </row>
    <row r="10" spans="1:11" ht="18" customHeight="1" thickBot="1">
      <c r="A10" s="18" t="s">
        <v>17</v>
      </c>
      <c r="B10" s="19">
        <v>18622</v>
      </c>
      <c r="C10" s="20">
        <v>1804</v>
      </c>
      <c r="D10" s="21">
        <v>32</v>
      </c>
      <c r="E10" s="22">
        <v>494</v>
      </c>
      <c r="F10" s="22">
        <v>1926</v>
      </c>
      <c r="G10" s="22">
        <v>7852</v>
      </c>
      <c r="H10" s="22">
        <v>1263</v>
      </c>
      <c r="I10" s="22">
        <v>64</v>
      </c>
      <c r="J10" s="23">
        <f t="shared" si="0"/>
        <v>13435</v>
      </c>
      <c r="K10" s="24">
        <f t="shared" si="1"/>
        <v>72.145848995811406</v>
      </c>
    </row>
    <row r="11" spans="1:11" ht="18" customHeight="1" thickBot="1">
      <c r="A11" s="18" t="s">
        <v>18</v>
      </c>
      <c r="B11" s="19">
        <v>17799</v>
      </c>
      <c r="C11" s="20">
        <v>830</v>
      </c>
      <c r="D11" s="21">
        <v>33</v>
      </c>
      <c r="E11" s="22">
        <v>84</v>
      </c>
      <c r="F11" s="22">
        <v>1758</v>
      </c>
      <c r="G11" s="22">
        <v>8640</v>
      </c>
      <c r="H11" s="22">
        <v>1007</v>
      </c>
      <c r="I11" s="22">
        <v>73</v>
      </c>
      <c r="J11" s="23">
        <f t="shared" si="0"/>
        <v>12425</v>
      </c>
      <c r="K11" s="24">
        <f t="shared" si="1"/>
        <v>69.807292544524969</v>
      </c>
    </row>
    <row r="12" spans="1:11" ht="18" customHeight="1" thickBot="1">
      <c r="A12" s="18" t="s">
        <v>19</v>
      </c>
      <c r="B12" s="19">
        <v>13732</v>
      </c>
      <c r="C12" s="20">
        <v>599</v>
      </c>
      <c r="D12" s="21">
        <v>63</v>
      </c>
      <c r="E12" s="22">
        <v>276</v>
      </c>
      <c r="F12" s="22">
        <v>2074</v>
      </c>
      <c r="G12" s="22">
        <v>5620</v>
      </c>
      <c r="H12" s="22">
        <v>301</v>
      </c>
      <c r="I12" s="22">
        <v>180</v>
      </c>
      <c r="J12" s="23">
        <f t="shared" si="0"/>
        <v>9113</v>
      </c>
      <c r="K12" s="24">
        <f t="shared" si="1"/>
        <v>66.36323914943199</v>
      </c>
    </row>
    <row r="13" spans="1:11" ht="18" customHeight="1" thickBot="1">
      <c r="A13" s="18" t="s">
        <v>20</v>
      </c>
      <c r="B13" s="19">
        <v>12574</v>
      </c>
      <c r="C13" s="20">
        <v>733</v>
      </c>
      <c r="D13" s="21">
        <v>15</v>
      </c>
      <c r="E13" s="22">
        <v>141</v>
      </c>
      <c r="F13" s="22">
        <v>2727</v>
      </c>
      <c r="G13" s="22">
        <v>4847</v>
      </c>
      <c r="H13" s="22">
        <v>325</v>
      </c>
      <c r="I13" s="22">
        <v>28</v>
      </c>
      <c r="J13" s="23">
        <f t="shared" si="0"/>
        <v>8816</v>
      </c>
      <c r="K13" s="24">
        <f t="shared" si="1"/>
        <v>70.112931445840616</v>
      </c>
    </row>
    <row r="14" spans="1:11" ht="18" customHeight="1" thickBot="1">
      <c r="A14" s="18" t="s">
        <v>21</v>
      </c>
      <c r="B14" s="20">
        <v>38810</v>
      </c>
      <c r="C14" s="25">
        <v>1184</v>
      </c>
      <c r="D14" s="26">
        <v>104</v>
      </c>
      <c r="E14" s="27">
        <v>439</v>
      </c>
      <c r="F14" s="26">
        <v>2891</v>
      </c>
      <c r="G14" s="20">
        <v>15903</v>
      </c>
      <c r="H14" s="20">
        <v>5922</v>
      </c>
      <c r="I14" s="20">
        <v>301</v>
      </c>
      <c r="J14" s="23">
        <f>SUM(C14:I14)</f>
        <v>26744</v>
      </c>
      <c r="K14" s="24">
        <f t="shared" si="1"/>
        <v>68.910074723009529</v>
      </c>
    </row>
    <row r="15" spans="1:11" ht="18" customHeight="1" thickBot="1">
      <c r="A15" s="18" t="s">
        <v>22</v>
      </c>
      <c r="B15" s="20">
        <v>33158</v>
      </c>
      <c r="C15" s="20">
        <v>905</v>
      </c>
      <c r="D15" s="26">
        <v>39</v>
      </c>
      <c r="E15" s="26">
        <v>252</v>
      </c>
      <c r="F15" s="26">
        <v>2626</v>
      </c>
      <c r="G15" s="20">
        <v>16406</v>
      </c>
      <c r="H15" s="20">
        <v>2760</v>
      </c>
      <c r="I15" s="20">
        <v>201</v>
      </c>
      <c r="J15" s="23">
        <f t="shared" si="0"/>
        <v>23189</v>
      </c>
      <c r="K15" s="24">
        <f t="shared" si="1"/>
        <v>69.934857349659211</v>
      </c>
    </row>
    <row r="16" spans="1:11" ht="18" customHeight="1" thickBot="1">
      <c r="A16" s="18" t="s">
        <v>23</v>
      </c>
      <c r="B16" s="19">
        <v>27160</v>
      </c>
      <c r="C16" s="19">
        <v>442</v>
      </c>
      <c r="D16" s="26">
        <v>22</v>
      </c>
      <c r="E16" s="26">
        <v>444</v>
      </c>
      <c r="F16" s="26">
        <v>1520</v>
      </c>
      <c r="G16" s="20">
        <v>14509</v>
      </c>
      <c r="H16" s="20">
        <v>2506</v>
      </c>
      <c r="I16" s="20">
        <v>255</v>
      </c>
      <c r="J16" s="23">
        <f t="shared" si="0"/>
        <v>19698</v>
      </c>
      <c r="K16" s="24">
        <f t="shared" si="1"/>
        <v>72.525773195876283</v>
      </c>
    </row>
    <row r="17" spans="1:11" ht="18" customHeight="1" thickBot="1">
      <c r="A17" s="18" t="s">
        <v>24</v>
      </c>
      <c r="B17" s="19">
        <v>26031</v>
      </c>
      <c r="C17" s="19">
        <v>777</v>
      </c>
      <c r="D17" s="26">
        <v>46</v>
      </c>
      <c r="E17" s="26">
        <v>320</v>
      </c>
      <c r="F17" s="26">
        <v>1452</v>
      </c>
      <c r="G17" s="20">
        <v>12542</v>
      </c>
      <c r="H17" s="20">
        <v>2388</v>
      </c>
      <c r="I17" s="20">
        <v>58</v>
      </c>
      <c r="J17" s="23">
        <f t="shared" si="0"/>
        <v>17583</v>
      </c>
      <c r="K17" s="24">
        <f t="shared" si="1"/>
        <v>67.546387000115246</v>
      </c>
    </row>
    <row r="18" spans="1:11" ht="18" customHeight="1" thickBot="1">
      <c r="A18" s="18" t="s">
        <v>25</v>
      </c>
      <c r="B18" s="19">
        <v>18934</v>
      </c>
      <c r="C18" s="19">
        <v>468</v>
      </c>
      <c r="D18" s="26">
        <v>65</v>
      </c>
      <c r="E18" s="26">
        <v>290</v>
      </c>
      <c r="F18" s="26">
        <v>1423</v>
      </c>
      <c r="G18" s="20">
        <v>9676</v>
      </c>
      <c r="H18" s="20">
        <v>963</v>
      </c>
      <c r="I18" s="20">
        <v>38</v>
      </c>
      <c r="J18" s="23">
        <f t="shared" si="0"/>
        <v>12923</v>
      </c>
      <c r="K18" s="24">
        <f t="shared" si="1"/>
        <v>68.25287841977395</v>
      </c>
    </row>
    <row r="19" spans="1:11" ht="18" customHeight="1" thickBot="1">
      <c r="A19" s="18" t="s">
        <v>26</v>
      </c>
      <c r="B19" s="19">
        <v>12277</v>
      </c>
      <c r="C19" s="19">
        <v>316</v>
      </c>
      <c r="D19" s="26">
        <v>22</v>
      </c>
      <c r="E19" s="26">
        <v>232</v>
      </c>
      <c r="F19" s="26">
        <v>1210</v>
      </c>
      <c r="G19" s="20">
        <v>5765</v>
      </c>
      <c r="H19" s="20">
        <v>812</v>
      </c>
      <c r="I19" s="20">
        <v>134</v>
      </c>
      <c r="J19" s="23">
        <f t="shared" si="0"/>
        <v>8491</v>
      </c>
      <c r="K19" s="24">
        <f t="shared" si="1"/>
        <v>69.161847356846138</v>
      </c>
    </row>
    <row r="20" spans="1:11" ht="18" customHeight="1" thickBot="1">
      <c r="A20" s="18" t="s">
        <v>27</v>
      </c>
      <c r="B20" s="19">
        <v>30240</v>
      </c>
      <c r="C20" s="19">
        <v>551</v>
      </c>
      <c r="D20" s="26">
        <v>73</v>
      </c>
      <c r="E20" s="26">
        <v>551</v>
      </c>
      <c r="F20" s="26">
        <v>2722</v>
      </c>
      <c r="G20" s="20">
        <v>15024</v>
      </c>
      <c r="H20" s="20">
        <v>1543</v>
      </c>
      <c r="I20" s="20">
        <v>42</v>
      </c>
      <c r="J20" s="23">
        <f t="shared" si="0"/>
        <v>20506</v>
      </c>
      <c r="K20" s="24">
        <f t="shared" si="1"/>
        <v>67.810846560846556</v>
      </c>
    </row>
    <row r="21" spans="1:11" ht="18" customHeight="1" thickBot="1">
      <c r="A21" s="18" t="s">
        <v>28</v>
      </c>
      <c r="B21" s="19">
        <v>28008</v>
      </c>
      <c r="C21" s="19">
        <v>859</v>
      </c>
      <c r="D21" s="26">
        <v>59</v>
      </c>
      <c r="E21" s="26">
        <v>659</v>
      </c>
      <c r="F21" s="26">
        <v>1803</v>
      </c>
      <c r="G21" s="20">
        <v>15952</v>
      </c>
      <c r="H21" s="20">
        <v>874</v>
      </c>
      <c r="I21" s="20">
        <v>18</v>
      </c>
      <c r="J21" s="23">
        <f t="shared" si="0"/>
        <v>20224</v>
      </c>
      <c r="K21" s="24">
        <f t="shared" si="1"/>
        <v>72.207940588403318</v>
      </c>
    </row>
    <row r="22" spans="1:11" ht="18" customHeight="1" thickBot="1">
      <c r="A22" s="18" t="s">
        <v>29</v>
      </c>
      <c r="B22" s="20">
        <v>19063</v>
      </c>
      <c r="C22" s="20">
        <v>186</v>
      </c>
      <c r="D22" s="20">
        <v>71</v>
      </c>
      <c r="E22" s="20">
        <v>197</v>
      </c>
      <c r="F22" s="20">
        <v>1341</v>
      </c>
      <c r="G22" s="20">
        <v>9236</v>
      </c>
      <c r="H22" s="20">
        <v>2888</v>
      </c>
      <c r="I22" s="20">
        <v>129</v>
      </c>
      <c r="J22" s="28">
        <f t="shared" si="0"/>
        <v>14048</v>
      </c>
      <c r="K22" s="24">
        <f t="shared" si="1"/>
        <v>73.692493311650836</v>
      </c>
    </row>
    <row r="23" spans="1:11" ht="18" customHeight="1" thickBot="1">
      <c r="A23" s="18" t="s">
        <v>30</v>
      </c>
      <c r="B23" s="20">
        <v>15319</v>
      </c>
      <c r="C23" s="29">
        <v>443</v>
      </c>
      <c r="D23" s="25">
        <v>56</v>
      </c>
      <c r="E23" s="25">
        <v>347</v>
      </c>
      <c r="F23" s="25">
        <v>2125</v>
      </c>
      <c r="G23" s="25">
        <v>6523</v>
      </c>
      <c r="H23" s="25">
        <v>808</v>
      </c>
      <c r="I23" s="25">
        <v>55</v>
      </c>
      <c r="J23" s="30">
        <f t="shared" si="0"/>
        <v>10357</v>
      </c>
      <c r="K23" s="24">
        <f t="shared" si="1"/>
        <v>67.608851752725371</v>
      </c>
    </row>
    <row r="24" spans="1:11" ht="18" customHeight="1" thickBot="1">
      <c r="A24" s="18" t="s">
        <v>31</v>
      </c>
      <c r="B24" s="19">
        <v>35758</v>
      </c>
      <c r="C24" s="19">
        <v>1285</v>
      </c>
      <c r="D24" s="20">
        <v>43</v>
      </c>
      <c r="E24" s="20">
        <v>840</v>
      </c>
      <c r="F24" s="20">
        <v>2317</v>
      </c>
      <c r="G24" s="20">
        <v>16681</v>
      </c>
      <c r="H24" s="20">
        <v>2842</v>
      </c>
      <c r="I24" s="20">
        <v>61</v>
      </c>
      <c r="J24" s="31">
        <f t="shared" si="0"/>
        <v>24069</v>
      </c>
      <c r="K24" s="32">
        <f t="shared" si="1"/>
        <v>67.310811566642428</v>
      </c>
    </row>
    <row r="25" spans="1:11" ht="15" thickBot="1">
      <c r="A25" s="33" t="s">
        <v>32</v>
      </c>
      <c r="B25" s="34">
        <f>SUM(B8:B24)</f>
        <v>382016</v>
      </c>
      <c r="C25" s="34">
        <f>SUM(C8:C24)</f>
        <v>12853</v>
      </c>
      <c r="D25" s="34">
        <f t="shared" si="2" ref="D25:I25">SUM(D8:D24)</f>
        <v>820</v>
      </c>
      <c r="E25" s="34">
        <f t="shared" si="2"/>
        <v>5853</v>
      </c>
      <c r="F25" s="34">
        <f t="shared" si="2"/>
        <v>32979</v>
      </c>
      <c r="G25" s="34">
        <f t="shared" si="2"/>
        <v>181392</v>
      </c>
      <c r="H25" s="34">
        <f t="shared" si="2"/>
        <v>30179</v>
      </c>
      <c r="I25" s="34">
        <f t="shared" si="2"/>
        <v>1744</v>
      </c>
      <c r="J25" s="34">
        <f t="shared" si="0"/>
        <v>265820</v>
      </c>
      <c r="K25" s="24">
        <f t="shared" si="1"/>
        <v>69.583472943541636</v>
      </c>
    </row>
    <row r="26" spans="1:11" ht="15" thickBot="1">
      <c r="A26" s="33">
        <v>2020</v>
      </c>
      <c r="B26" s="35">
        <v>360042</v>
      </c>
      <c r="C26" s="35">
        <v>11282</v>
      </c>
      <c r="D26" s="35">
        <v>819</v>
      </c>
      <c r="E26" s="35">
        <v>5353</v>
      </c>
      <c r="F26" s="35">
        <v>27187</v>
      </c>
      <c r="G26" s="35">
        <v>176543</v>
      </c>
      <c r="H26" s="35">
        <v>26865</v>
      </c>
      <c r="I26" s="35">
        <v>1421</v>
      </c>
      <c r="J26" s="35">
        <v>249470</v>
      </c>
      <c r="K26" s="24">
        <v>69.289138489398454</v>
      </c>
    </row>
    <row r="27" spans="1:11" ht="15" thickBot="1">
      <c r="A27" s="33">
        <v>2019</v>
      </c>
      <c r="B27" s="35">
        <v>360389</v>
      </c>
      <c r="C27" s="35">
        <v>9819</v>
      </c>
      <c r="D27" s="35">
        <v>824</v>
      </c>
      <c r="E27" s="35">
        <v>5219</v>
      </c>
      <c r="F27" s="35">
        <v>22908</v>
      </c>
      <c r="G27" s="35">
        <v>184487</v>
      </c>
      <c r="H27" s="35">
        <v>24878</v>
      </c>
      <c r="I27" s="35">
        <v>1191</v>
      </c>
      <c r="J27" s="35">
        <v>249326</v>
      </c>
      <c r="K27" s="24">
        <v>69.182466723457154</v>
      </c>
    </row>
    <row r="28" spans="1:11" ht="15" thickBot="1">
      <c r="A28" s="33">
        <v>2018</v>
      </c>
      <c r="B28" s="35">
        <v>330440</v>
      </c>
      <c r="C28" s="35">
        <v>7930</v>
      </c>
      <c r="D28" s="35">
        <v>815</v>
      </c>
      <c r="E28" s="35">
        <v>4398</v>
      </c>
      <c r="F28" s="35">
        <v>11952</v>
      </c>
      <c r="G28" s="35">
        <v>178207</v>
      </c>
      <c r="H28" s="35">
        <v>20854</v>
      </c>
      <c r="I28" s="35">
        <v>542</v>
      </c>
      <c r="J28" s="35">
        <v>224698</v>
      </c>
      <c r="K28" s="24">
        <v>67.999636847839241</v>
      </c>
    </row>
    <row r="29" spans="1:11" ht="15" thickBot="1">
      <c r="A29" s="33">
        <v>2017</v>
      </c>
      <c r="B29" s="35">
        <v>316499</v>
      </c>
      <c r="C29" s="35">
        <v>8105</v>
      </c>
      <c r="D29" s="35">
        <v>794</v>
      </c>
      <c r="E29" s="35">
        <v>4288</v>
      </c>
      <c r="F29" s="35">
        <v>8935</v>
      </c>
      <c r="G29" s="35">
        <v>172819</v>
      </c>
      <c r="H29" s="35">
        <v>20865</v>
      </c>
      <c r="I29" s="35">
        <v>530</v>
      </c>
      <c r="J29" s="35">
        <v>216336</v>
      </c>
      <c r="K29" s="24">
        <v>68.352822599755442</v>
      </c>
    </row>
    <row r="30" spans="1:11" ht="15" thickBo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ht="15" thickBot="1">
      <c r="A31" s="37" t="s">
        <v>33</v>
      </c>
      <c r="B31" s="38"/>
      <c r="C31" s="38"/>
      <c r="D31" s="36"/>
      <c r="E31" s="36"/>
      <c r="F31" s="36"/>
      <c r="G31" s="36"/>
      <c r="H31" s="36"/>
      <c r="I31" s="36"/>
      <c r="J31" s="36"/>
      <c r="K31" s="36"/>
    </row>
    <row r="32" spans="1:11" ht="15" thickBo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ht="15" thickBo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5" thickBot="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</sheetData>
  <mergeCells count="6">
    <mergeCell ref="A1:K1"/>
    <mergeCell ref="A2:K2"/>
    <mergeCell ref="A3:K3"/>
    <mergeCell ref="A5:A6"/>
    <mergeCell ref="B5:B6"/>
    <mergeCell ref="C5:K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