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<sst xmlns="http://schemas.openxmlformats.org/spreadsheetml/2006/main" count="31" uniqueCount="28">
  <si>
    <t xml:space="preserve">Tabel </t>
  </si>
  <si>
    <t xml:space="preserve">Banyaknya Realisasi Produksi, Ketersediaan, dan Kebutuhan Pangan </t>
  </si>
  <si>
    <t>14 Komoditas di Kabupaten Brebes Tahun 2024</t>
  </si>
  <si>
    <t>Komoditas</t>
  </si>
  <si>
    <t>Produksi (Ton)</t>
  </si>
  <si>
    <t>Ketersediaan (Ton)</t>
  </si>
  <si>
    <t>Kebutuhan (Ton)</t>
  </si>
  <si>
    <t>Persentase Ketersediaan (%)</t>
  </si>
  <si>
    <t>(1)</t>
  </si>
  <si>
    <t>(2)</t>
  </si>
  <si>
    <t>(3)</t>
  </si>
  <si>
    <t>(4)</t>
  </si>
  <si>
    <t>(5)</t>
  </si>
  <si>
    <t>01. Padi</t>
  </si>
  <si>
    <t>02. Jagung</t>
  </si>
  <si>
    <t>03. Kedelai</t>
  </si>
  <si>
    <t>04. Kacang Tanah</t>
  </si>
  <si>
    <t>05. Kacang Hijau</t>
  </si>
  <si>
    <t>06. Ubi Kayu</t>
  </si>
  <si>
    <t>07. Ubi Jalar</t>
  </si>
  <si>
    <t>08. Gula</t>
  </si>
  <si>
    <t>09. Cabai Merah</t>
  </si>
  <si>
    <t>10. Bawang Merah</t>
  </si>
  <si>
    <t>11. Daging</t>
  </si>
  <si>
    <t>-</t>
  </si>
  <si>
    <t>12. Telur</t>
  </si>
  <si>
    <t>13. Susu</t>
  </si>
  <si>
    <t>14. Ikan</t>
  </si>
</sst>
</file>

<file path=xl/styles.xml><?xml version="1.0" encoding="utf-8"?>
<styleSheet xmlns="http://schemas.openxmlformats.org/spreadsheetml/2006/main">
  <numFmts count="2">
    <numFmt numFmtId="177" formatCode="_(* #,##0.00_);_(* \(#,##0.00\);_(* &quot;-&quot;_);_(@_)"/>
    <numFmt numFmtId="178" formatCode="_(* #,##0_);_(* \(#,##0\);_(* &quot;-&quot;_);_(@_)"/>
  </numFmts>
  <fonts count="9"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7" fillId="0" borderId="0" xfId="0" applyFont="1" applyAlignment="1">
      <alignment/>
    </xf>
    <xf numFmtId="0" fontId="2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Border="1" applyAlignment="1">
      <alignment horizontal="center" vertical="center" wrapText="1"/>
    </xf>
    <xf numFmtId="0" fontId="7" fillId="0" borderId="2" xfId="0" applyFont="1" applyBorder="1"/>
    <xf numFmtId="0" fontId="6" fillId="2" borderId="3" xfId="0" applyFont="1" applyBorder="1" applyAlignment="1" quotePrefix="1">
      <alignment horizontal="center"/>
    </xf>
    <xf numFmtId="178" fontId="5" fillId="0" borderId="0" xfId="0" applyNumberFormat="1" applyFont="1"/>
    <xf numFmtId="0" fontId="2" fillId="2" borderId="3" xfId="0" applyFont="1" applyBorder="1"/>
    <xf numFmtId="177" fontId="4" fillId="2" borderId="3" xfId="0" applyNumberFormat="1" applyFont="1" applyBorder="1" applyAlignment="1">
      <alignment horizontal="right"/>
    </xf>
    <xf numFmtId="0" fontId="2" fillId="0" borderId="3" xfId="0" applyFont="1" applyBorder="1"/>
    <xf numFmtId="177" fontId="4" fillId="0" borderId="3" xfId="0" applyNumberFormat="1" applyFont="1" applyBorder="1" applyAlignment="1">
      <alignment horizontal="right"/>
    </xf>
    <xf numFmtId="177" fontId="3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77" fontId="1" fillId="0" borderId="3" xfId="0" applyNumberFormat="1" applyFont="1" applyBorder="1" applyAlignment="1">
      <alignment horizontal="right"/>
    </xf>
    <xf numFmtId="177" fontId="2" fillId="2" borderId="3" xfId="0" applyNumberFormat="1" applyFont="1" applyBorder="1" applyAlignment="1">
      <alignment horizontal="right"/>
    </xf>
    <xf numFmtId="177" fontId="1" fillId="2" borderId="3" xfId="0" applyNumberFormat="1" applyFont="1" applyBorder="1" applyAlignment="1">
      <alignment horizontal="right"/>
    </xf>
    <xf numFmtId="177" fontId="1" fillId="0" borderId="3" xfId="0" applyNumberFormat="1" applyFont="1" applyBorder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externalLink" Target="externalLinks/externalLink1.xml" /><Relationship Id="rId6" Type="http://schemas.openxmlformats.org/officeDocument/2006/relationships/calcChain" Target="calcChain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Book1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.Prod.14 Komoditas"/>
      <sheetName val="R.Prod.Padi"/>
      <sheetName val="R.Prod.Jagung"/>
      <sheetName val="BYK R.Prod."/>
      <sheetName val="R.Prod.Kacang Tanah"/>
      <sheetName val="R.Prod.kacang Hijau"/>
      <sheetName val="R.Prod.Ketela Pohon"/>
      <sheetName val="R.Prod.Ubi Jalar"/>
      <sheetName val="R.Prod.Gula"/>
      <sheetName val="R.Prod.Cabai Merah"/>
      <sheetName val="R.Prod. Bawang Merah"/>
      <sheetName val="R.Prod.Daging"/>
      <sheetName val="R.Prod.Telur"/>
      <sheetName val="R.Prod. SUSU"/>
      <sheetName val="R.Prod. Ikan"/>
      <sheetName val="kebun kelapa"/>
      <sheetName val="kebun kelapa deres"/>
      <sheetName val="kebun robusta"/>
      <sheetName val="arabika kebun"/>
      <sheetName val="cengkeh kebun"/>
      <sheetName val="cokelat kebun"/>
      <sheetName val="lada kebun"/>
      <sheetName val="aren kebun"/>
      <sheetName val="karet kebun"/>
      <sheetName val="asam jawa kebun"/>
      <sheetName val="tebu kebun"/>
      <sheetName val="nilam kebun"/>
      <sheetName val="rekap hasil produksi"/>
      <sheetName val="produksi padi sawah"/>
      <sheetName val="Padi Ladang Produksi"/>
      <sheetName val="Produksi Jagung"/>
      <sheetName val="ketela pohon produksi"/>
      <sheetName val="ubi jalar produksi"/>
      <sheetName val="Kacang Hijau Produksi"/>
      <sheetName val="Kedelai Produksi"/>
      <sheetName val="Kacang Tanah Produksi"/>
      <sheetName val="bawang merah produksi"/>
      <sheetName val="Bawang Putih Produksi"/>
      <sheetName val="Bawang Daun Produksi"/>
      <sheetName val="Kentang Produksi"/>
      <sheetName val="Kubis Produksi"/>
      <sheetName val="PETSAI PRODUKSI"/>
      <sheetName val="Wortel Produksi"/>
      <sheetName val="Kac Panjang Prod"/>
      <sheetName val="cabai besar"/>
      <sheetName val="cabe Rawit"/>
      <sheetName val="tomat"/>
      <sheetName val="terong"/>
      <sheetName val="buncis"/>
      <sheetName val="ketimun"/>
      <sheetName val="labu siam"/>
      <sheetName val="kangkung"/>
      <sheetName val="petai"/>
      <sheetName val="melinjo"/>
      <sheetName val="alpukat"/>
      <sheetName val="mangga"/>
      <sheetName val="rambutan"/>
      <sheetName val="durian"/>
      <sheetName val="pisang"/>
      <sheetName val="manggis"/>
      <sheetName val="nangka"/>
      <sheetName val="sawo"/>
      <sheetName val="sirsak"/>
      <sheetName val="suk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3aec9a3-c349-4c31-af66-28d7ea66892f}">
  <dimension ref="A1:I28"/>
  <sheetViews>
    <sheetView tabSelected="1" workbookViewId="0" topLeftCell="A1"/>
  </sheetViews>
  <sheetFormatPr defaultRowHeight="12.75"/>
  <sheetData>
    <row r="1" spans="1:6" ht="15">
      <c r="A1" s="2" t="s">
        <v>0</v>
      </c>
      <c r="F1" s="3"/>
    </row>
    <row r="2" spans="1:6" ht="15">
      <c r="A2" s="2" t="s">
        <v>1</v>
      </c>
      <c r="F2" s="3"/>
    </row>
    <row r="3" spans="1:6" ht="15">
      <c r="A3" s="2" t="s">
        <v>2</v>
      </c>
      <c r="F3" s="3"/>
    </row>
    <row r="4" spans="1:6" ht="15">
      <c r="A4" s="4"/>
      <c r="B4" s="4"/>
      <c r="C4" s="4"/>
      <c r="D4" s="4"/>
      <c r="E4" s="4"/>
      <c r="F4" s="4"/>
    </row>
    <row r="5" spans="1:5" ht="62.25" customHeight="1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</row>
    <row r="6" spans="1:5" ht="15.75" customHeight="1">
      <c r="A6" s="7"/>
      <c r="B6" s="7"/>
      <c r="C6" s="7"/>
      <c r="D6" s="7"/>
      <c r="E6" s="7"/>
    </row>
    <row r="7" spans="1:9" ht="15">
      <c r="A7" s="8" t="s">
        <v>8</v>
      </c>
      <c r="B7" s="8" t="s">
        <v>9</v>
      </c>
      <c r="C7" s="8" t="s">
        <v>10</v>
      </c>
      <c r="D7" s="8" t="s">
        <v>11</v>
      </c>
      <c r="E7" s="8" t="s">
        <v>12</v>
      </c>
      <c r="I7" s="9"/>
    </row>
    <row r="8" spans="1:9" ht="15">
      <c r="A8" s="10" t="s">
        <v>13</v>
      </c>
      <c r="B8" s="11">
        <f>[1]R.Prod.Padi!C21</f>
        <v>575513.73210000002</v>
      </c>
      <c r="C8" s="11">
        <f>[1]R.Prod.Padi!D21</f>
        <v>339553.10190000001</v>
      </c>
      <c r="D8" s="11">
        <f>[1]R.Prod.Padi!E21</f>
        <v>240042.06419999999</v>
      </c>
      <c r="E8" s="11">
        <f>(C8/D8)*100%</f>
      </c>
      <c r="I8" s="9"/>
    </row>
    <row r="9" spans="1:9" ht="15">
      <c r="A9" s="12" t="s">
        <v>14</v>
      </c>
      <c r="B9" s="13">
        <f>[1]R.Prod.Jagung!C21</f>
        <v>195056.83</v>
      </c>
      <c r="C9" s="13">
        <f>[1]R.Prod.Jagung!D21</f>
        <v>173600.57870000001</v>
      </c>
      <c r="D9" s="13">
        <f>[1]R.Prod.Jagung!E21</f>
        <v>79.57</v>
      </c>
      <c r="E9" s="11">
        <f>(C9/D9)*100%</f>
      </c>
      <c r="I9" s="9"/>
    </row>
    <row r="10" spans="1:5" ht="15">
      <c r="A10" s="12" t="s">
        <v>15</v>
      </c>
      <c r="B10" s="13">
        <f>'[1]BYK R.Prod.'!C20</f>
        <v>1423.10</v>
      </c>
      <c r="C10" s="13">
        <f>'[1]BYK R.Prod.'!D20</f>
        <v>1380.4069999999999</v>
      </c>
      <c r="D10" s="13">
        <f>'[1]BYK R.Prod.'!E20</f>
        <v>17270.395</v>
      </c>
      <c r="E10" s="11">
        <f>(C10/D10)*100%</f>
      </c>
    </row>
    <row r="11" spans="1:5" ht="15">
      <c r="A11" s="12" t="s">
        <v>16</v>
      </c>
      <c r="B11" s="13">
        <f>'[1]R.Prod.Kacang Tanah'!C21</f>
        <v>159.80</v>
      </c>
      <c r="C11" s="13">
        <f>'[1]R.Prod.Kacang Tanah'!D21</f>
        <v>151.26668000000001</v>
      </c>
      <c r="D11" s="13">
        <f>'[1]R.Prod.Kacang Tanah'!E21</f>
        <v>536.41112680000003</v>
      </c>
      <c r="E11" s="11">
        <f>(C11/D11)*100%</f>
      </c>
    </row>
    <row r="12" spans="1:5" ht="15">
      <c r="A12" s="12" t="s">
        <v>17</v>
      </c>
      <c r="B12" s="13">
        <f>'[1]R.Prod.kacang Hijau'!C22</f>
        <v>4451.07</v>
      </c>
      <c r="C12" s="13">
        <f>'[1]R.Prod.kacang Hijau'!D22</f>
        <v>4228.5164999999997</v>
      </c>
      <c r="D12" s="13">
        <f>'[1]R.Prod.kacang Hijau'!E22</f>
        <v>167.4301002</v>
      </c>
      <c r="E12" s="11">
        <f>(C12/D12)*100%</f>
      </c>
    </row>
    <row r="13" spans="1:5" ht="15">
      <c r="A13" s="12" t="s">
        <v>18</v>
      </c>
      <c r="B13" s="13">
        <f>'[1]R.Prod.Ketela Pohon'!C21</f>
        <v>7326.70</v>
      </c>
      <c r="C13" s="13">
        <f>'[1]R.Prod.Ketela Pohon'!D21</f>
        <v>6935.4542199999996</v>
      </c>
      <c r="D13" s="13">
        <f>'[1]R.Prod.Ketela Pohon'!E21</f>
        <v>9670.87</v>
      </c>
      <c r="E13" s="11">
        <f>(C13/D13)*100%</f>
      </c>
    </row>
    <row r="14" spans="1:5" ht="15">
      <c r="A14" s="12" t="s">
        <v>19</v>
      </c>
      <c r="B14" s="13">
        <f>'[1]R.Prod.Ubi Jalar'!C21</f>
        <v>377.90</v>
      </c>
      <c r="C14" s="13">
        <f>'[1]R.Prod.Ubi Jalar'!D21</f>
        <v>357.72014000000001</v>
      </c>
      <c r="D14" s="13">
        <f>'[1]R.Prod.Ubi Jalar'!E21</f>
        <v>6124.8866639999997</v>
      </c>
      <c r="E14" s="11">
        <f>(C14/D14)*100%</f>
      </c>
    </row>
    <row r="15" spans="1:5" ht="15">
      <c r="A15" s="12" t="s">
        <v>20</v>
      </c>
      <c r="B15" s="14">
        <f>[1]R.Prod.Gula!C21</f>
        <v>5694.7960000000003</v>
      </c>
      <c r="C15" s="14">
        <f>[1]R.Prod.Gula!D21</f>
        <v>5694.7960000000003</v>
      </c>
      <c r="D15" s="14">
        <f>[1]R.Prod.Gula!E21</f>
        <v>21904.115600000001</v>
      </c>
      <c r="E15" s="11">
        <f>(C15/D15)*100%</f>
      </c>
    </row>
    <row r="16" spans="1:5" ht="15">
      <c r="A16" s="12" t="s">
        <v>21</v>
      </c>
      <c r="B16" s="14">
        <f>'[1]R.Prod.Cabai Merah'!C21</f>
        <v>7327.20</v>
      </c>
      <c r="C16" s="14">
        <f>'[1]R.Prod.Cabai Merah'!D21</f>
        <v>7107.384</v>
      </c>
      <c r="D16" s="14">
        <f>'[1]R.Prod.Cabai Merah'!E21</f>
        <v>5716</v>
      </c>
      <c r="E16" s="11">
        <f>(C16/D16)*100%</f>
      </c>
    </row>
    <row r="17" spans="1:5" ht="15">
      <c r="A17" s="12" t="s">
        <v>22</v>
      </c>
      <c r="B17" s="14">
        <f>'[1]R.Prod. Bawang Merah'!C21</f>
        <v>409106.90</v>
      </c>
      <c r="C17" s="14">
        <f>'[1]R.Prod. Bawang Merah'!D21</f>
        <v>396833.69300000003</v>
      </c>
      <c r="D17" s="14">
        <f>'[1]R.Prod. Bawang Merah'!E21</f>
        <v>7211.97</v>
      </c>
      <c r="E17" s="11">
        <f>(C17/D17)*100%</f>
      </c>
    </row>
    <row r="18" spans="1:5" ht="15">
      <c r="A18" s="12" t="s">
        <v>23</v>
      </c>
      <c r="B18" s="14" t="str">
        <f>[1]R.Prod.Daging!C21</f>
        <v/>
      </c>
      <c r="C18" s="14" t="str">
        <f>[1]R.Prod.Daging!D21</f>
        <v/>
      </c>
      <c r="D18" s="14" t="str">
        <f>[1]R.Prod.Daging!E21</f>
        <v/>
      </c>
      <c r="E18" s="11" t="s">
        <v>24</v>
      </c>
    </row>
    <row r="19" spans="1:5" ht="15">
      <c r="A19" s="12" t="s">
        <v>25</v>
      </c>
      <c r="B19" s="14" t="str">
        <f>[1]R.Prod.Telur!C20</f>
        <v/>
      </c>
      <c r="C19" s="14" t="str">
        <f>[1]R.Prod.Telur!D20</f>
        <v/>
      </c>
      <c r="D19" s="14" t="str">
        <f>[1]R.Prod.Telur!E20</f>
        <v/>
      </c>
      <c r="E19" s="11" t="s">
        <v>24</v>
      </c>
    </row>
    <row r="20" spans="1:5" ht="15">
      <c r="A20" s="12" t="s">
        <v>26</v>
      </c>
      <c r="B20" s="14" t="str">
        <f>'[1]R.Prod. SUSU'!B21</f>
        <v/>
      </c>
      <c r="C20" s="14" t="str">
        <f>'[1]R.Prod. SUSU'!C21</f>
        <v/>
      </c>
      <c r="D20" s="14" t="str">
        <f>'[1]R.Prod. SUSU'!D21</f>
        <v/>
      </c>
      <c r="E20" s="11" t="s">
        <v>24</v>
      </c>
    </row>
    <row r="21" spans="1:5" ht="15.75" customHeight="1">
      <c r="A21" s="12" t="s">
        <v>27</v>
      </c>
      <c r="B21" s="14" t="str">
        <f>'[1]R.Prod. Ikan'!B20</f>
        <v/>
      </c>
      <c r="C21" s="14" t="str">
        <f>'[1]R.Prod. Ikan'!C20</f>
        <v/>
      </c>
      <c r="D21" s="14" t="str">
        <f>'[1]R.Prod. Ikan'!D20</f>
        <v/>
      </c>
      <c r="E21" s="11" t="s">
        <v>24</v>
      </c>
    </row>
    <row r="22" spans="1:5" ht="15.75" customHeight="1">
      <c r="A22" s="15">
        <v>2024</v>
      </c>
      <c r="B22" s="16">
        <f>SUM(B8:B21)</f>
      </c>
      <c r="C22" s="16">
        <f>SUM(C8:C21)</f>
      </c>
      <c r="D22" s="16">
        <f>SUM(D8:D21)</f>
      </c>
      <c r="E22" s="17">
        <f>(C22/D22)*100</f>
        <v>303.13282700000002</v>
      </c>
    </row>
    <row r="23" spans="1:5" ht="15.75" customHeight="1">
      <c r="A23" s="15">
        <f>A22-1</f>
      </c>
      <c r="B23" s="18">
        <v>1104257.04</v>
      </c>
      <c r="C23" s="18">
        <v>838024.48</v>
      </c>
      <c r="D23" s="18">
        <v>246567.52</v>
      </c>
      <c r="E23" s="18">
        <v>339.88</v>
      </c>
    </row>
    <row r="24" spans="1:5" ht="15.75" customHeight="1">
      <c r="A24" s="15">
        <f>A23-1</f>
      </c>
      <c r="B24" s="16">
        <v>1316100.1924199997</v>
      </c>
      <c r="C24" s="16">
        <v>996678.77284432505</v>
      </c>
      <c r="D24" s="16">
        <v>283319.16914999997</v>
      </c>
      <c r="E24" s="16">
        <v>351.78656489587729</v>
      </c>
    </row>
    <row r="25" spans="1:5" ht="15.75" customHeight="1">
      <c r="A25" s="15">
        <f>A24-1</f>
      </c>
      <c r="B25" s="19">
        <v>1213251.2053237939</v>
      </c>
      <c r="C25" s="19">
        <v>930924.86360757123</v>
      </c>
      <c r="D25" s="19">
        <v>301429.91971933225</v>
      </c>
      <c r="E25" s="19">
        <v>308.83625105111497</v>
      </c>
    </row>
    <row r="26" spans="1:5" ht="15.75" customHeight="1">
      <c r="A26" s="15">
        <f>A25-1</f>
      </c>
      <c r="B26" s="19">
        <v>1270247.5968654775</v>
      </c>
      <c r="C26" s="19">
        <v>991794.26138241251</v>
      </c>
      <c r="D26" s="19">
        <v>299356.59233227698</v>
      </c>
      <c r="E26" s="19">
        <v>331.30864219671173</v>
      </c>
    </row>
    <row r="27" spans="1:5" ht="15.75" customHeight="1">
      <c r="A27" s="15"/>
      <c r="B27" s="19"/>
      <c r="C27" s="19"/>
      <c r="D27" s="19"/>
      <c r="E27" s="19"/>
    </row>
    <row r="28" spans="1:1" ht="15.75" customHeight="1">
      <c r="A28" s="20"/>
    </row>
  </sheetData>
  <mergeCells count="8">
    <mergeCell ref="D5:D6"/>
    <mergeCell ref="A1:E1"/>
    <mergeCell ref="A2:E2"/>
    <mergeCell ref="A3:E3"/>
    <mergeCell ref="A5:A6"/>
    <mergeCell ref="B5:B6"/>
    <mergeCell ref="C5:C6"/>
    <mergeCell ref="E5:E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