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<sst xmlns="http://schemas.openxmlformats.org/spreadsheetml/2006/main" count="44" uniqueCount="41">
  <si>
    <t>Tabel 26</t>
  </si>
  <si>
    <t>Luas Panen, Produksi dan Rata-Rata Produksi Melinjo</t>
  </si>
  <si>
    <t>Di Kabupaten Brebes Tahun 2019</t>
  </si>
  <si>
    <t>Kecamatan</t>
  </si>
  <si>
    <t>Jumlah</t>
  </si>
  <si>
    <t xml:space="preserve">Jumlah </t>
  </si>
  <si>
    <t xml:space="preserve">Rata-rata </t>
  </si>
  <si>
    <t>Tanaman</t>
  </si>
  <si>
    <t xml:space="preserve">Panen </t>
  </si>
  <si>
    <t>Produksi</t>
  </si>
  <si>
    <t xml:space="preserve">Produksi </t>
  </si>
  <si>
    <t xml:space="preserve">Komsumsi </t>
  </si>
  <si>
    <t>(pohon)</t>
  </si>
  <si>
    <t>(ton)</t>
  </si>
  <si>
    <t>(kg/ph)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</si>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</sst>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8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Microsoft Sans Serif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/>
    <xf numFmtId="177" fontId="7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6" fillId="2" borderId="0" xfId="18" applyNumberFormat="1" applyFont="1" applyFill="1" applyAlignment="1">
      <alignment vertical="top"/>
    </xf>
    <xf numFmtId="178" fontId="6" fillId="2" borderId="0" xfId="18" applyNumberFormat="1" applyFont="1" applyFill="1" applyAlignment="1">
      <alignment vertical="top"/>
    </xf>
    <xf numFmtId="177" fontId="6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1" xfId="18" applyNumberFormat="1" applyFont="1" applyFill="1" applyBorder="1" applyAlignment="1">
      <alignment horizontal="center"/>
    </xf>
    <xf numFmtId="177" fontId="2" fillId="2" borderId="2" xfId="18" applyNumberFormat="1" applyFont="1" applyFill="1" applyBorder="1" applyAlignment="1">
      <alignment horizontal="center"/>
    </xf>
    <xf numFmtId="179" fontId="2" fillId="2" borderId="3" xfId="18" applyFont="1" applyFill="1" applyBorder="1" applyAlignment="1">
      <alignment horizont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4" xfId="18" applyNumberFormat="1" applyFont="1" applyFill="1" applyBorder="1" applyAlignment="1">
      <alignment horizontal="center"/>
    </xf>
    <xf numFmtId="177" fontId="2" fillId="2" borderId="5" xfId="18" applyNumberFormat="1" applyFont="1" applyFill="1" applyBorder="1" applyAlignment="1">
      <alignment horizontal="center"/>
    </xf>
    <xf numFmtId="179" fontId="2" fillId="2" borderId="6" xfId="18" applyFont="1" applyFill="1" applyBorder="1" applyAlignment="1">
      <alignment horizont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/>
    </xf>
    <xf numFmtId="177" fontId="5" fillId="2" borderId="8" xfId="18" applyNumberFormat="1" applyFont="1" applyFill="1" applyBorder="1" applyAlignment="1">
      <alignment horizontal="center"/>
    </xf>
    <xf numFmtId="179" fontId="2" fillId="2" borderId="9" xfId="18" applyFont="1" applyFill="1" applyBorder="1" applyAlignment="1">
      <alignment horizontal="center" vertical="center" wrapText="1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/>
    </xf>
    <xf numFmtId="0" fontId="4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7" fontId="2" fillId="2" borderId="20" xfId="18" applyNumberFormat="1" applyFont="1" applyFill="1" applyBorder="1" applyAlignment="1">
      <alignment vertical="top" wrapText="1"/>
    </xf>
    <xf numFmtId="178" fontId="3" fillId="2" borderId="20" xfId="18" applyNumberFormat="1" applyFont="1" applyFill="1" applyBorder="1" applyAlignment="1">
      <alignment vertical="top"/>
    </xf>
    <xf numFmtId="177" fontId="3" fillId="2" borderId="21" xfId="18" applyNumberFormat="1" applyFont="1" applyFill="1" applyBorder="1" applyAlignment="1">
      <alignment vertical="top"/>
    </xf>
    <xf numFmtId="177" fontId="2" fillId="2" borderId="22" xfId="18" applyNumberFormat="1" applyFont="1" applyFill="1" applyBorder="1" applyAlignment="1">
      <alignment vertical="top" wrapText="1"/>
    </xf>
    <xf numFmtId="178" fontId="2" fillId="2" borderId="22" xfId="18" applyNumberFormat="1" applyFont="1" applyFill="1" applyBorder="1" applyAlignment="1">
      <alignment vertical="top" wrapText="1"/>
    </xf>
    <xf numFmtId="177" fontId="2" fillId="2" borderId="23" xfId="18" applyNumberFormat="1" applyFont="1" applyFill="1" applyBorder="1" applyAlignment="1">
      <alignment vertical="top" wrapText="1"/>
    </xf>
    <xf numFmtId="0" fontId="2" fillId="2" borderId="24" xfId="18" applyNumberFormat="1" applyFont="1" applyFill="1" applyBorder="1" applyAlignment="1">
      <alignment vertical="top" wrapText="1"/>
    </xf>
    <xf numFmtId="178" fontId="2" fillId="2" borderId="14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7" fontId="2" fillId="2" borderId="26" xfId="18" applyNumberFormat="1" applyFont="1" applyFill="1" applyBorder="1" applyAlignment="1">
      <alignment vertical="top" wrapText="1"/>
    </xf>
    <xf numFmtId="178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2a991fe-d48d-4f84-986a-942a4020d671}">
  <sheetPr>
    <tabColor rgb="FFFFC000"/>
  </sheetPr>
  <dimension ref="A1:I34"/>
  <sheetViews>
    <sheetView workbookViewId="0" topLeftCell="A11">
      <selection pane="topLeft" activeCell="A5" sqref="A5:F30"/>
    </sheetView>
  </sheetViews>
  <sheetFormatPr defaultRowHeight="15" customHeight="1"/>
  <cols>
    <col min="1" max="1" width="26.428571428571427" style="1" customWidth="1"/>
    <col min="2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10" t="s">
        <v>4</v>
      </c>
      <c r="D5" s="10" t="s">
        <v>5</v>
      </c>
      <c r="E5" s="11" t="s">
        <v>6</v>
      </c>
      <c r="F5" s="12" t="s">
        <v>5</v>
      </c>
    </row>
    <row r="6" spans="1:6" ht="15">
      <c r="A6" s="13"/>
      <c r="B6" s="14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12</v>
      </c>
      <c r="D7" s="20" t="s">
        <v>13</v>
      </c>
      <c r="E7" s="21" t="s">
        <v>14</v>
      </c>
      <c r="F7" s="22" t="s">
        <v>15</v>
      </c>
    </row>
    <row r="8" spans="1:6" ht="15.75" thickBot="1">
      <c r="A8" s="23" t="s">
        <v>16</v>
      </c>
      <c r="B8" s="24" t="s">
        <v>17</v>
      </c>
      <c r="C8" s="25" t="s">
        <v>18</v>
      </c>
      <c r="D8" s="25" t="s">
        <v>19</v>
      </c>
      <c r="E8" s="25" t="s">
        <v>20</v>
      </c>
      <c r="F8" s="25" t="s">
        <v>21</v>
      </c>
    </row>
    <row r="9" spans="1:9" ht="24.95" customHeight="1">
      <c r="A9" s="26" t="s">
        <v>22</v>
      </c>
      <c r="B9" s="27">
        <v>6106</v>
      </c>
      <c r="C9" s="28">
        <v>294</v>
      </c>
      <c r="D9" s="27">
        <v>4.7000000000000002</v>
      </c>
      <c r="E9" s="29">
        <f>D9/C9*1000</f>
        <v>15.986394557823129</v>
      </c>
      <c r="F9" s="30">
        <f>0.09*I9/1000</f>
        <v>5.5127724233152389</v>
      </c>
      <c r="I9" s="1">
        <v>61253.026925724873</v>
      </c>
    </row>
    <row r="10" spans="1:9" ht="24.95" customHeight="1">
      <c r="A10" s="26" t="s">
        <v>23</v>
      </c>
      <c r="B10" s="27">
        <v>250</v>
      </c>
      <c r="C10" s="28">
        <v>50</v>
      </c>
      <c r="D10" s="27">
        <v>2</v>
      </c>
      <c r="E10" s="29">
        <f t="shared" si="0" ref="E10:E26">D10/C10*1000</f>
        <v>40</v>
      </c>
      <c r="F10" s="30">
        <f t="shared" si="1" ref="F10:F25">0.09*I10/1000</f>
        <v>7.9871531635146562</v>
      </c>
      <c r="I10" s="1">
        <v>88746.146261273971</v>
      </c>
    </row>
    <row r="11" spans="1:9" ht="24.95" customHeight="1">
      <c r="A11" s="26" t="s">
        <v>24</v>
      </c>
      <c r="B11" s="27">
        <v>23135</v>
      </c>
      <c r="C11" s="28">
        <v>7100</v>
      </c>
      <c r="D11" s="27">
        <v>284</v>
      </c>
      <c r="E11" s="29">
        <f t="shared" si="0"/>
        <v>40</v>
      </c>
      <c r="F11" s="30">
        <f t="shared" si="1"/>
        <v>8.7860224918709093</v>
      </c>
      <c r="I11" s="1">
        <v>97622.472131899005</v>
      </c>
    </row>
    <row r="12" spans="1:9" ht="24.95" customHeight="1">
      <c r="A12" s="26" t="s">
        <v>25</v>
      </c>
      <c r="B12" s="27">
        <v>17186</v>
      </c>
      <c r="C12" s="28">
        <v>9661</v>
      </c>
      <c r="D12" s="27">
        <v>606.20000000000005</v>
      </c>
      <c r="E12" s="29">
        <f t="shared" si="0"/>
        <v>62.747127626539694</v>
      </c>
      <c r="F12" s="30">
        <f t="shared" si="1"/>
        <v>9.2527013950441557</v>
      </c>
      <c r="I12" s="1">
        <v>102807.79327826841</v>
      </c>
    </row>
    <row r="13" spans="1:9" ht="24.95" customHeight="1">
      <c r="A13" s="26" t="s">
        <v>26</v>
      </c>
      <c r="B13" s="27">
        <v>2750</v>
      </c>
      <c r="C13" s="28">
        <v>1479</v>
      </c>
      <c r="D13" s="27">
        <v>128.40000000000001</v>
      </c>
      <c r="E13" s="29">
        <f t="shared" si="0"/>
        <v>86.81541582150102</v>
      </c>
      <c r="F13" s="30">
        <f t="shared" si="1"/>
        <v>5.8577370157225106</v>
      </c>
      <c r="I13" s="1">
        <v>65085.966841361231</v>
      </c>
    </row>
    <row r="14" spans="1:9" ht="24.95" customHeight="1">
      <c r="A14" s="26" t="s">
        <v>27</v>
      </c>
      <c r="B14" s="27">
        <v>33330</v>
      </c>
      <c r="C14" s="28">
        <v>60</v>
      </c>
      <c r="D14" s="27">
        <v>0.90000000000000002</v>
      </c>
      <c r="E14" s="29">
        <f t="shared" si="0"/>
        <v>15.000000000000002</v>
      </c>
      <c r="F14" s="30">
        <f t="shared" si="1"/>
        <v>5.9484871966286583</v>
      </c>
      <c r="I14" s="1">
        <v>66094.30218476287</v>
      </c>
    </row>
    <row r="15" spans="1:9" ht="24.95" customHeight="1">
      <c r="A15" s="26" t="s">
        <v>28</v>
      </c>
      <c r="B15" s="27">
        <v>443</v>
      </c>
      <c r="C15" s="28">
        <v>0</v>
      </c>
      <c r="D15" s="27">
        <v>4.0999999999999996</v>
      </c>
      <c r="E15" s="29">
        <v>0</v>
      </c>
      <c r="F15" s="30">
        <f t="shared" si="1"/>
        <v>12.588444463073968</v>
      </c>
      <c r="I15" s="1">
        <v>139871.60514526631</v>
      </c>
    </row>
    <row r="16" spans="1:9" ht="24.95" customHeight="1">
      <c r="A16" s="26" t="s">
        <v>29</v>
      </c>
      <c r="B16" s="27">
        <v>604</v>
      </c>
      <c r="C16" s="28">
        <v>604</v>
      </c>
      <c r="D16" s="27">
        <v>40</v>
      </c>
      <c r="E16" s="29">
        <f t="shared" si="0"/>
        <v>66.225165562913915</v>
      </c>
      <c r="F16" s="30">
        <f t="shared" si="1"/>
        <v>12.469295250083809</v>
      </c>
      <c r="I16" s="1">
        <v>138547.72500093121</v>
      </c>
    </row>
    <row r="17" spans="1:9" ht="24.95" customHeight="1">
      <c r="A17" s="26" t="s">
        <v>30</v>
      </c>
      <c r="B17" s="27">
        <v>1015</v>
      </c>
      <c r="C17" s="28">
        <v>70</v>
      </c>
      <c r="D17" s="27">
        <v>7.2000000000000002</v>
      </c>
      <c r="E17" s="29">
        <f t="shared" si="0"/>
        <v>102.85714285714286</v>
      </c>
      <c r="F17" s="30">
        <f t="shared" si="1"/>
        <v>10.987887880441885</v>
      </c>
      <c r="I17" s="1">
        <v>122087.64311602095</v>
      </c>
    </row>
    <row r="18" spans="1:9" ht="24.95" customHeight="1">
      <c r="A18" s="26" t="s">
        <v>31</v>
      </c>
      <c r="B18" s="27">
        <v>2162</v>
      </c>
      <c r="C18" s="28">
        <v>1181</v>
      </c>
      <c r="D18" s="27">
        <v>84.700000000000003</v>
      </c>
      <c r="E18" s="29">
        <f t="shared" si="0"/>
        <v>71.718882303132943</v>
      </c>
      <c r="F18" s="30">
        <f t="shared" si="1"/>
        <v>11.015300963504192</v>
      </c>
      <c r="I18" s="1">
        <v>122392.23292782437</v>
      </c>
    </row>
    <row r="19" spans="1:9" ht="24.95" customHeight="1">
      <c r="A19" s="26" t="s">
        <v>32</v>
      </c>
      <c r="B19" s="27">
        <v>72</v>
      </c>
      <c r="C19" s="28">
        <v>9</v>
      </c>
      <c r="D19" s="27">
        <v>0.69999999999999996</v>
      </c>
      <c r="E19" s="29">
        <f t="shared" si="0"/>
        <v>77.777777777777786</v>
      </c>
      <c r="F19" s="30">
        <f t="shared" si="1"/>
        <v>8.8583649549201624</v>
      </c>
      <c r="I19" s="1">
        <v>98426.277276890687</v>
      </c>
    </row>
    <row r="20" spans="1:9" ht="24.95" customHeight="1">
      <c r="A20" s="26" t="s">
        <v>33</v>
      </c>
      <c r="B20" s="27">
        <v>1015</v>
      </c>
      <c r="C20" s="28">
        <v>1015</v>
      </c>
      <c r="D20" s="27">
        <v>36.799999999999997</v>
      </c>
      <c r="E20" s="29">
        <f t="shared" si="0"/>
        <v>36.256157635467972</v>
      </c>
      <c r="F20" s="30">
        <f t="shared" si="1"/>
        <v>5.3187706453194199</v>
      </c>
      <c r="I20" s="1">
        <v>59097.451614660218</v>
      </c>
    </row>
    <row r="21" spans="1:9" ht="24.95" customHeight="1">
      <c r="A21" s="26" t="s">
        <v>34</v>
      </c>
      <c r="B21" s="27">
        <v>0</v>
      </c>
      <c r="C21" s="28">
        <v>0</v>
      </c>
      <c r="D21" s="27">
        <v>0</v>
      </c>
      <c r="E21" s="29">
        <v>0</v>
      </c>
      <c r="F21" s="30">
        <f t="shared" si="1"/>
        <v>15.649833687395605</v>
      </c>
      <c r="I21" s="1">
        <v>173887.04097106229</v>
      </c>
    </row>
    <row r="22" spans="1:9" ht="24.95" customHeight="1">
      <c r="A22" s="26" t="s">
        <v>35</v>
      </c>
      <c r="B22" s="27">
        <v>0</v>
      </c>
      <c r="C22" s="28">
        <v>0</v>
      </c>
      <c r="D22" s="27">
        <v>0</v>
      </c>
      <c r="E22" s="29">
        <v>0</v>
      </c>
      <c r="F22" s="30">
        <f t="shared" si="1"/>
        <v>14.092071799966201</v>
      </c>
      <c r="I22" s="1">
        <v>156578.57555518002</v>
      </c>
    </row>
    <row r="23" spans="1:9" ht="24.95" customHeight="1">
      <c r="A23" s="26" t="s">
        <v>36</v>
      </c>
      <c r="B23" s="27">
        <v>154</v>
      </c>
      <c r="C23" s="28">
        <v>87</v>
      </c>
      <c r="D23" s="27">
        <v>4.2999999999999998</v>
      </c>
      <c r="E23" s="29">
        <f t="shared" si="0"/>
        <v>49.425287356321839</v>
      </c>
      <c r="F23" s="30">
        <f t="shared" si="1"/>
        <v>6.2512566789791464</v>
      </c>
      <c r="I23" s="1">
        <v>69458.407544212736</v>
      </c>
    </row>
    <row r="24" spans="1:9" ht="24.95" customHeight="1">
      <c r="A24" s="26" t="s">
        <v>37</v>
      </c>
      <c r="B24" s="27">
        <v>3668</v>
      </c>
      <c r="C24" s="28">
        <v>0</v>
      </c>
      <c r="D24" s="27">
        <v>0</v>
      </c>
      <c r="E24" s="29">
        <v>0</v>
      </c>
      <c r="F24" s="30">
        <f t="shared" si="1"/>
        <v>7.8599560579083096</v>
      </c>
      <c r="I24" s="1">
        <v>87332.845087870111</v>
      </c>
    </row>
    <row r="25" spans="1:9" ht="24.95" customHeight="1">
      <c r="A25" s="31" t="s">
        <v>38</v>
      </c>
      <c r="B25" s="32">
        <v>0</v>
      </c>
      <c r="C25" s="33">
        <v>0</v>
      </c>
      <c r="D25" s="32">
        <v>0</v>
      </c>
      <c r="E25" s="29">
        <v>0</v>
      </c>
      <c r="F25" s="30">
        <f t="shared" si="1"/>
        <v>14.407732452461804</v>
      </c>
      <c r="I25" s="1">
        <v>160085.9161384645</v>
      </c>
    </row>
    <row r="26" spans="1:6" ht="24.95" customHeight="1">
      <c r="A26" s="34" t="s">
        <v>39</v>
      </c>
      <c r="B26" s="35">
        <f>SUM(B9:B25)</f>
        <v>91890</v>
      </c>
      <c r="C26" s="35">
        <f t="shared" si="2" ref="C26:F26">SUM(C9:C25)</f>
        <v>21610</v>
      </c>
      <c r="D26" s="35">
        <f t="shared" si="2"/>
        <v>1204.0000000000002</v>
      </c>
      <c r="E26" s="29">
        <f t="shared" si="0"/>
        <v>55.714946783896352</v>
      </c>
      <c r="F26" s="35">
        <f t="shared" si="2"/>
        <v>162.84378852015064</v>
      </c>
    </row>
    <row r="27" spans="1:6" ht="24.95" customHeight="1">
      <c r="A27" s="34">
        <v>2018</v>
      </c>
      <c r="B27" s="36">
        <v>90892</v>
      </c>
      <c r="C27" s="36">
        <v>21722</v>
      </c>
      <c r="D27" s="36">
        <v>1237.3000000000002</v>
      </c>
      <c r="E27" s="37">
        <v>56.960685019795605</v>
      </c>
      <c r="F27" s="38">
        <v>162.55119636669056</v>
      </c>
    </row>
    <row r="28" spans="1:6" ht="24.95" customHeight="1">
      <c r="A28" s="34">
        <v>2017</v>
      </c>
      <c r="B28" s="39">
        <v>91639</v>
      </c>
      <c r="C28" s="39">
        <v>20327</v>
      </c>
      <c r="D28" s="39">
        <v>1504.0999999999999</v>
      </c>
      <c r="E28" s="40">
        <v>73.995178826191761</v>
      </c>
      <c r="F28" s="41">
        <v>161.77609434599998</v>
      </c>
    </row>
    <row r="29" spans="1:6" ht="24.95" customHeight="1">
      <c r="A29" s="34">
        <v>2016</v>
      </c>
      <c r="B29" s="39">
        <v>92863</v>
      </c>
      <c r="C29" s="39">
        <v>19987</v>
      </c>
      <c r="D29" s="39">
        <v>1393.2000000000003</v>
      </c>
      <c r="E29" s="40">
        <v>69.705308450492836</v>
      </c>
      <c r="F29" s="41">
        <v>161.07390000000001</v>
      </c>
    </row>
    <row r="30" spans="1:6" ht="24.95" customHeight="1">
      <c r="A30" s="34">
        <v>2015</v>
      </c>
      <c r="B30" s="39">
        <v>95448</v>
      </c>
      <c r="C30" s="39">
        <v>17897</v>
      </c>
      <c r="D30" s="39">
        <v>1243.5000000000002</v>
      </c>
      <c r="E30" s="40">
        <v>69.480918589707784</v>
      </c>
      <c r="F30" s="41">
        <v>147.52067936958002</v>
      </c>
    </row>
    <row r="31" spans="1:6" ht="15">
      <c r="A31" s="42"/>
      <c r="B31" s="39"/>
      <c r="C31" s="39"/>
      <c r="D31" s="39"/>
      <c r="E31" s="40"/>
      <c r="F31" s="41"/>
    </row>
    <row r="32" spans="1:6" ht="15">
      <c r="A32" s="26"/>
      <c r="B32" s="27"/>
      <c r="C32" s="27"/>
      <c r="D32" s="27"/>
      <c r="E32" s="43"/>
      <c r="F32" s="44"/>
    </row>
    <row r="33" spans="1:6" ht="15.75" thickBot="1">
      <c r="A33" s="45"/>
      <c r="B33" s="46"/>
      <c r="C33" s="46"/>
      <c r="D33" s="46"/>
      <c r="E33" s="47"/>
      <c r="F33" s="48"/>
    </row>
    <row r="34" spans="1:6" ht="15.75" thickTop="1">
      <c r="A34" s="49" t="s">
        <v>40</v>
      </c>
      <c r="B34" s="50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