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8" i="1"/>
  <c r="D28" i="1"/>
  <c r="E27" i="1"/>
  <c r="D27" i="1"/>
  <c r="E26" i="1"/>
  <c r="D26" i="1"/>
  <c r="E25" i="1"/>
  <c r="D25" i="1"/>
  <c r="E17" i="1"/>
  <c r="D17" i="1"/>
  <c r="E13" i="1"/>
  <c r="D13" i="1"/>
  <c r="E8" i="1"/>
  <c r="D8" i="1"/>
</calcChain>
</file>

<file path=xl/sharedStrings.xml><?xml version="1.0" encoding="utf-8"?>
<sst xmlns="http://schemas.openxmlformats.org/spreadsheetml/2006/main" count="86" uniqueCount="47">
  <si>
    <t>NO</t>
  </si>
  <si>
    <t>Sumber: Dinas Pekerjaan Umum Kabupaten Brebes</t>
  </si>
  <si>
    <t>Kondisi Jalan dan Jembatan di Wilayah Kabupaten Brebes</t>
  </si>
  <si>
    <t>Menurut Status Jalan Tahun 2017</t>
  </si>
  <si>
    <t>KEADAAN JALAN</t>
  </si>
  <si>
    <t>1.</t>
  </si>
  <si>
    <t>Status Jalan</t>
  </si>
  <si>
    <t>-</t>
  </si>
  <si>
    <t>Nasional</t>
  </si>
  <si>
    <t>Propinsi</t>
  </si>
  <si>
    <t>Kabupaten</t>
  </si>
  <si>
    <t>2.</t>
  </si>
  <si>
    <t>Jalan menurut fungsi</t>
  </si>
  <si>
    <t>Jalan Arteri</t>
  </si>
  <si>
    <t>Jalan Kolektor</t>
  </si>
  <si>
    <t>3.</t>
  </si>
  <si>
    <t>Kondisi Jalan menurut jenis permukaan</t>
  </si>
  <si>
    <t>a.</t>
  </si>
  <si>
    <t>Hotmix *)</t>
  </si>
  <si>
    <t>b.</t>
  </si>
  <si>
    <t>Aspal</t>
  </si>
  <si>
    <t>c.</t>
  </si>
  <si>
    <t>Kerikil</t>
  </si>
  <si>
    <t>d.</t>
  </si>
  <si>
    <t>Tanah</t>
  </si>
  <si>
    <t>*)</t>
  </si>
  <si>
    <t xml:space="preserve">Hotmix + Cor Beton </t>
  </si>
  <si>
    <t>4.</t>
  </si>
  <si>
    <t>Kondisi Jembatan</t>
  </si>
  <si>
    <t>Panjang Jembatan ( m )</t>
  </si>
  <si>
    <t>- Jembatan Kabupaten</t>
  </si>
  <si>
    <t>- Jembatan Provinsi</t>
  </si>
  <si>
    <t>- Jembatan Nasional</t>
  </si>
  <si>
    <t>Jumlah (bh)</t>
  </si>
  <si>
    <t>Jalan Poros Desa</t>
  </si>
  <si>
    <t>Diaspal</t>
  </si>
  <si>
    <t>Makadam</t>
  </si>
  <si>
    <t>JUMLAH</t>
  </si>
  <si>
    <t>URAIAN</t>
  </si>
  <si>
    <t>Jalan arteri</t>
  </si>
  <si>
    <t>Jalan kolektor</t>
  </si>
  <si>
    <t>Hotmix</t>
  </si>
  <si>
    <t>e.</t>
  </si>
  <si>
    <t>Panjang Jembatan (Km)</t>
  </si>
  <si>
    <t>Jumlah (buah)</t>
  </si>
  <si>
    <t>5.</t>
  </si>
  <si>
    <t>Panjang Jalan Poros Perdesaan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</si>
</sst>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2"/>
      <name val="AvantGarde Bk BT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distributed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distributed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vertical="distributed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0" fillId="0" borderId="18" xfId="0" applyBorder="1"/>
    <xf numFmtId="0" fontId="0" fillId="0" borderId="16" xfId="0" applyBorder="1"/>
    <xf numFmtId="0" fontId="0" fillId="0" borderId="19" xfId="0" applyBorder="1"/>
    <xf numFmtId="2" fontId="2" fillId="0" borderId="6" xfId="0" applyNumberFormat="1" applyFont="1" applyBorder="1"/>
    <xf numFmtId="2" fontId="2" fillId="0" borderId="7" xfId="0" applyNumberFormat="1" applyFont="1" applyBorder="1"/>
    <xf numFmtId="2" fontId="0" fillId="2" borderId="20" xfId="0" applyNumberFormat="1" applyFill="1" applyBorder="1"/>
    <xf numFmtId="2" fontId="0" fillId="2" borderId="1" xfId="0" applyNumberFormat="1" applyFill="1" applyBorder="1"/>
    <xf numFmtId="0" fontId="0" fillId="2" borderId="19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2" fontId="3" fillId="2" borderId="19" xfId="0" applyNumberFormat="1" applyFont="1" applyFill="1" applyBorder="1"/>
    <xf numFmtId="2" fontId="3" fillId="2" borderId="2" xfId="0" applyNumberFormat="1" applyFont="1" applyFill="1" applyBorder="1"/>
    <xf numFmtId="0" fontId="0" fillId="0" borderId="11" xfId="0" applyBorder="1"/>
    <xf numFmtId="0" fontId="0" fillId="0" borderId="0" xfId="0" applyBorder="1" applyAlignment="1">
      <alignment horizontal="center"/>
    </xf>
    <xf numFmtId="0" fontId="4" fillId="0" borderId="13" xfId="0" applyFont="1" applyBorder="1" applyAlignment="1">
      <alignment vertical="top"/>
    </xf>
    <xf numFmtId="2" fontId="3" fillId="2" borderId="1" xfId="0" applyNumberFormat="1" applyFont="1" applyFill="1" applyBorder="1"/>
    <xf numFmtId="2" fontId="0" fillId="0" borderId="3" xfId="0" applyNumberFormat="1" applyBorder="1"/>
    <xf numFmtId="2" fontId="0" fillId="2" borderId="2" xfId="0" applyNumberFormat="1" applyFill="1" applyBorder="1"/>
    <xf numFmtId="2" fontId="0" fillId="2" borderId="2" xfId="0" applyNumberFormat="1" applyFill="1" applyBorder="1" applyAlignment="1">
      <alignment horizontal="right"/>
    </xf>
    <xf numFmtId="0" fontId="5" fillId="0" borderId="0" xfId="0" applyFont="1"/>
    <xf numFmtId="0" fontId="6" fillId="0" borderId="19" xfId="0" applyFont="1" applyBorder="1"/>
    <xf numFmtId="0" fontId="0" fillId="0" borderId="2" xfId="0" applyBorder="1" applyAlignment="1">
      <alignment horizontal="right"/>
    </xf>
    <xf numFmtId="2" fontId="2" fillId="2" borderId="7" xfId="0" applyNumberFormat="1" applyFont="1" applyFill="1" applyBorder="1"/>
    <xf numFmtId="0" fontId="3" fillId="0" borderId="19" xfId="0" quotePrefix="1" applyFont="1" applyBorder="1"/>
    <xf numFmtId="2" fontId="3" fillId="0" borderId="2" xfId="0" applyNumberFormat="1" applyFont="1" applyBorder="1"/>
    <xf numFmtId="2" fontId="3" fillId="0" borderId="11" xfId="0" applyNumberFormat="1" applyFont="1" applyBorder="1"/>
    <xf numFmtId="1" fontId="2" fillId="2" borderId="7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1" fontId="3" fillId="0" borderId="2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1" xfId="0" applyBorder="1" applyAlignment="1">
      <alignment horizontal="right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0" fillId="2" borderId="0" xfId="0" applyFill="1" applyBorder="1"/>
    <xf numFmtId="0" fontId="8" fillId="0" borderId="0" xfId="2" applyFont="1" applyAlignment="1">
      <alignment horizontal="centerContinuous" vertical="top"/>
    </xf>
    <xf numFmtId="0" fontId="9" fillId="0" borderId="0" xfId="2" applyFont="1" applyAlignment="1">
      <alignment horizontal="centerContinuous"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3" fillId="0" borderId="11" xfId="0" applyFont="1" applyBorder="1"/>
    <xf numFmtId="0" fontId="2" fillId="0" borderId="13" xfId="0" applyFont="1" applyBorder="1" applyAlignment="1">
      <alignment horizontal="center"/>
    </xf>
    <xf numFmtId="0" fontId="3" fillId="0" borderId="24" xfId="0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0" xfId="0" applyFont="1"/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/>
    <xf numFmtId="2" fontId="0" fillId="0" borderId="2" xfId="0" applyNumberFormat="1" applyBorder="1"/>
    <xf numFmtId="2" fontId="2" fillId="0" borderId="2" xfId="0" applyNumberFormat="1" applyFont="1" applyBorder="1"/>
    <xf numFmtId="0" fontId="0" fillId="0" borderId="13" xfId="0" applyFill="1" applyBorder="1"/>
    <xf numFmtId="4" fontId="0" fillId="0" borderId="2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</cellXfs>
  <cellStyles count="3">
    <cellStyle name="Normal" xfId="0" builtinId="0"/>
    <cellStyle name="Normal 2 2" xfId="1"/>
    <cellStyle name="Normal_PANITIA PELAKSAN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workbookViewId="0">
      <selection sqref="A1:E1"/>
    </sheetView>
  </sheetViews>
  <sheetFormatPr defaultRowHeight="15"/>
  <cols>
    <col min="1" max="1" width="4" style="5" customWidth="1"/>
    <col min="2" max="2" width="3.28515625" style="5" customWidth="1"/>
    <col min="3" max="3" width="32.42578125" style="5" customWidth="1"/>
    <col min="4" max="5" width="14.85546875" customWidth="1"/>
  </cols>
  <sheetData>
    <row r="1" spans="1:5" ht="15.75">
      <c r="A1" s="1" t="s">
        <v>2</v>
      </c>
      <c r="B1" s="1"/>
      <c r="C1" s="1"/>
      <c r="D1" s="1"/>
      <c r="E1" s="1"/>
    </row>
    <row r="2" spans="1:5" ht="15.75">
      <c r="A2" s="4" t="s">
        <v>3</v>
      </c>
      <c r="B2" s="4"/>
      <c r="C2" s="4"/>
      <c r="D2" s="4"/>
      <c r="E2" s="4"/>
    </row>
    <row r="4" spans="1:5">
      <c r="A4" s="6" t="s">
        <v>0</v>
      </c>
      <c r="B4" s="7" t="s">
        <v>4</v>
      </c>
      <c r="C4" s="8"/>
      <c r="D4" s="9">
        <v>2016</v>
      </c>
      <c r="E4" s="9">
        <v>2017</v>
      </c>
    </row>
    <row r="5" spans="1:5">
      <c r="A5" s="10"/>
      <c r="B5" s="11"/>
      <c r="C5" s="12"/>
      <c r="D5" s="13"/>
      <c r="E5" s="13"/>
    </row>
    <row r="6" spans="1:5">
      <c r="A6" s="14"/>
      <c r="B6" s="15"/>
      <c r="C6" s="16"/>
      <c r="D6" s="17"/>
      <c r="E6" s="17"/>
    </row>
    <row r="7" spans="1:5">
      <c r="A7" s="18"/>
      <c r="B7" s="19"/>
      <c r="C7" s="20"/>
      <c r="D7" s="21"/>
      <c r="E7" s="3"/>
    </row>
    <row r="8" spans="1:5">
      <c r="A8" s="2" t="s">
        <v>5</v>
      </c>
      <c r="B8" s="22" t="s">
        <v>6</v>
      </c>
      <c r="C8" s="23"/>
      <c r="D8" s="24">
        <f>SUM(D9:D11)</f>
        <v>955.69</v>
      </c>
      <c r="E8" s="25">
        <f>SUM(E9:E11)</f>
        <v>955.69</v>
      </c>
    </row>
    <row r="9" spans="1:5">
      <c r="A9" s="2"/>
      <c r="B9" s="22" t="s">
        <v>7</v>
      </c>
      <c r="C9" s="23" t="s">
        <v>8</v>
      </c>
      <c r="D9" s="26">
        <v>96.239999999999981</v>
      </c>
      <c r="E9" s="27">
        <v>96.239999999999981</v>
      </c>
    </row>
    <row r="10" spans="1:5">
      <c r="A10" s="2"/>
      <c r="B10" s="22" t="s">
        <v>7</v>
      </c>
      <c r="C10" s="23" t="s">
        <v>9</v>
      </c>
      <c r="D10" s="28">
        <v>149.26000000000002</v>
      </c>
      <c r="E10" s="29">
        <v>149.26000000000002</v>
      </c>
    </row>
    <row r="11" spans="1:5">
      <c r="A11" s="2"/>
      <c r="B11" s="22" t="s">
        <v>7</v>
      </c>
      <c r="C11" s="23" t="s">
        <v>10</v>
      </c>
      <c r="D11" s="30">
        <v>710.19</v>
      </c>
      <c r="E11" s="31">
        <v>710.19</v>
      </c>
    </row>
    <row r="12" spans="1:5">
      <c r="A12" s="32"/>
      <c r="B12" s="33"/>
      <c r="C12" s="34"/>
      <c r="D12" s="34"/>
      <c r="E12" s="34"/>
    </row>
    <row r="13" spans="1:5">
      <c r="A13" s="2" t="s">
        <v>11</v>
      </c>
      <c r="B13" s="22" t="s">
        <v>12</v>
      </c>
      <c r="C13" s="23"/>
      <c r="D13" s="24">
        <f t="shared" ref="D13:E13" si="0">SUM(D14:D15)</f>
        <v>245.5</v>
      </c>
      <c r="E13" s="25">
        <f t="shared" si="0"/>
        <v>245.5</v>
      </c>
    </row>
    <row r="14" spans="1:5">
      <c r="A14" s="2"/>
      <c r="B14" s="22" t="s">
        <v>7</v>
      </c>
      <c r="C14" s="23" t="s">
        <v>13</v>
      </c>
      <c r="D14" s="35">
        <v>35.18</v>
      </c>
      <c r="E14" s="35">
        <v>35.18</v>
      </c>
    </row>
    <row r="15" spans="1:5">
      <c r="A15" s="2"/>
      <c r="B15" s="22" t="s">
        <v>7</v>
      </c>
      <c r="C15" s="23" t="s">
        <v>14</v>
      </c>
      <c r="D15" s="31">
        <v>210.32</v>
      </c>
      <c r="E15" s="31">
        <v>210.32</v>
      </c>
    </row>
    <row r="16" spans="1:5">
      <c r="A16" s="2"/>
      <c r="B16" s="22"/>
      <c r="C16" s="23"/>
      <c r="D16" s="36"/>
      <c r="E16" s="36"/>
    </row>
    <row r="17" spans="1:5">
      <c r="A17" s="2" t="s">
        <v>15</v>
      </c>
      <c r="B17" s="22" t="s">
        <v>16</v>
      </c>
      <c r="C17" s="23"/>
      <c r="D17" s="25">
        <f t="shared" ref="D17:E17" si="1">SUM(D18:D21)</f>
        <v>955.69</v>
      </c>
      <c r="E17" s="25">
        <f t="shared" si="1"/>
        <v>955.69</v>
      </c>
    </row>
    <row r="18" spans="1:5">
      <c r="A18" s="2"/>
      <c r="B18" s="22" t="s">
        <v>17</v>
      </c>
      <c r="C18" s="23" t="s">
        <v>18</v>
      </c>
      <c r="D18" s="35">
        <v>643.48</v>
      </c>
      <c r="E18" s="35">
        <v>627.84</v>
      </c>
    </row>
    <row r="19" spans="1:5">
      <c r="A19" s="2"/>
      <c r="B19" s="22" t="s">
        <v>19</v>
      </c>
      <c r="C19" s="23" t="s">
        <v>20</v>
      </c>
      <c r="D19" s="29">
        <v>312.20999999999998</v>
      </c>
      <c r="E19" s="29">
        <v>327.85</v>
      </c>
    </row>
    <row r="20" spans="1:5">
      <c r="A20" s="2"/>
      <c r="B20" s="22" t="s">
        <v>21</v>
      </c>
      <c r="C20" s="23" t="s">
        <v>22</v>
      </c>
      <c r="D20" s="37">
        <v>0</v>
      </c>
      <c r="E20" s="37">
        <v>0</v>
      </c>
    </row>
    <row r="21" spans="1:5">
      <c r="A21" s="2"/>
      <c r="B21" s="22" t="s">
        <v>23</v>
      </c>
      <c r="C21" s="23" t="s">
        <v>24</v>
      </c>
      <c r="D21" s="38">
        <v>0</v>
      </c>
      <c r="E21" s="38">
        <v>0</v>
      </c>
    </row>
    <row r="22" spans="1:5">
      <c r="A22" s="2"/>
      <c r="B22" s="39" t="s">
        <v>25</v>
      </c>
      <c r="C22" s="40" t="s">
        <v>26</v>
      </c>
      <c r="D22" s="38"/>
      <c r="E22" s="38"/>
    </row>
    <row r="23" spans="1:5">
      <c r="A23" s="2"/>
      <c r="B23" s="22"/>
      <c r="C23" s="23"/>
      <c r="D23" s="41"/>
      <c r="E23" s="41"/>
    </row>
    <row r="24" spans="1:5">
      <c r="A24" s="2" t="s">
        <v>27</v>
      </c>
      <c r="B24" s="22" t="s">
        <v>28</v>
      </c>
      <c r="C24" s="23"/>
      <c r="D24" s="36"/>
      <c r="E24" s="36"/>
    </row>
    <row r="25" spans="1:5">
      <c r="A25" s="2"/>
      <c r="B25" s="22" t="s">
        <v>17</v>
      </c>
      <c r="C25" s="23" t="s">
        <v>29</v>
      </c>
      <c r="D25" s="42">
        <f t="shared" ref="D25:E25" si="2">SUM(D26:D28)</f>
        <v>6367.7</v>
      </c>
      <c r="E25" s="42">
        <f t="shared" si="2"/>
        <v>6367.7</v>
      </c>
    </row>
    <row r="26" spans="1:5">
      <c r="A26" s="2"/>
      <c r="B26" s="22"/>
      <c r="C26" s="43" t="s">
        <v>30</v>
      </c>
      <c r="D26" s="35">
        <f>3235.5+227</f>
        <v>3462.5</v>
      </c>
      <c r="E26" s="35">
        <f>3235.5+227</f>
        <v>3462.5</v>
      </c>
    </row>
    <row r="27" spans="1:5">
      <c r="A27" s="2"/>
      <c r="B27" s="22"/>
      <c r="C27" s="43" t="s">
        <v>31</v>
      </c>
      <c r="D27" s="44">
        <f>1575.8-272.8</f>
        <v>1303</v>
      </c>
      <c r="E27" s="44">
        <f>1575.8-272.8</f>
        <v>1303</v>
      </c>
    </row>
    <row r="28" spans="1:5">
      <c r="A28" s="2"/>
      <c r="B28" s="22"/>
      <c r="C28" s="43" t="s">
        <v>32</v>
      </c>
      <c r="D28" s="44">
        <f>1329.4+272.8</f>
        <v>1602.2</v>
      </c>
      <c r="E28" s="44">
        <f>1329.4+272.8</f>
        <v>1602.2</v>
      </c>
    </row>
    <row r="29" spans="1:5">
      <c r="A29" s="2"/>
      <c r="B29" s="22"/>
      <c r="C29" s="43"/>
      <c r="D29" s="45"/>
      <c r="E29" s="45"/>
    </row>
    <row r="30" spans="1:5">
      <c r="A30" s="2"/>
      <c r="B30" s="22" t="s">
        <v>19</v>
      </c>
      <c r="C30" s="23" t="s">
        <v>33</v>
      </c>
      <c r="D30" s="46">
        <f>SUM(D31:D33)</f>
        <v>518</v>
      </c>
      <c r="E30" s="46">
        <f>SUM(E31:E33)</f>
        <v>518</v>
      </c>
    </row>
    <row r="31" spans="1:5">
      <c r="A31" s="2"/>
      <c r="B31" s="22"/>
      <c r="C31" s="43" t="s">
        <v>30</v>
      </c>
      <c r="D31" s="47">
        <f>280+14</f>
        <v>294</v>
      </c>
      <c r="E31" s="47">
        <f>280+14</f>
        <v>294</v>
      </c>
    </row>
    <row r="32" spans="1:5">
      <c r="A32" s="2"/>
      <c r="B32" s="22"/>
      <c r="C32" s="43" t="s">
        <v>31</v>
      </c>
      <c r="D32" s="48">
        <f>130-14</f>
        <v>116</v>
      </c>
      <c r="E32" s="48">
        <f>130-14</f>
        <v>116</v>
      </c>
    </row>
    <row r="33" spans="1:5">
      <c r="A33" s="2"/>
      <c r="B33" s="22"/>
      <c r="C33" s="43" t="s">
        <v>32</v>
      </c>
      <c r="D33" s="48">
        <f>94+14</f>
        <v>108</v>
      </c>
      <c r="E33" s="48">
        <f>94+14</f>
        <v>108</v>
      </c>
    </row>
    <row r="34" spans="1:5">
      <c r="A34" s="49"/>
      <c r="B34" s="50"/>
      <c r="C34" s="51"/>
      <c r="D34" s="52"/>
      <c r="E34" s="52"/>
    </row>
    <row r="35" spans="1:5">
      <c r="A35" s="53"/>
      <c r="B35" s="54"/>
      <c r="C35" s="54"/>
      <c r="D35" s="5"/>
    </row>
    <row r="36" spans="1:5">
      <c r="A36" s="53"/>
      <c r="B36" s="55"/>
      <c r="C36" s="56"/>
      <c r="D36" s="5"/>
    </row>
    <row r="37" spans="1:5">
      <c r="A37" s="53"/>
      <c r="B37" s="57"/>
      <c r="C37" s="56"/>
      <c r="D37" s="5"/>
    </row>
    <row r="38" spans="1:5">
      <c r="A38" t="s">
        <v>1</v>
      </c>
      <c r="D38" s="5"/>
    </row>
    <row r="39" spans="1:5">
      <c r="A39" s="53"/>
      <c r="D39" s="5"/>
    </row>
    <row r="40" spans="1:5">
      <c r="A40" s="53"/>
      <c r="D40" s="5"/>
    </row>
    <row r="41" spans="1:5">
      <c r="A41" s="53"/>
      <c r="D41" s="5"/>
    </row>
    <row r="42" spans="1:5">
      <c r="A42" s="53"/>
      <c r="D42" s="58"/>
      <c r="E42" s="59"/>
    </row>
    <row r="43" spans="1:5">
      <c r="A43" s="53"/>
      <c r="B43" s="54"/>
      <c r="C43" s="54"/>
      <c r="D43" s="58"/>
      <c r="E43" s="59"/>
    </row>
    <row r="44" spans="1:5">
      <c r="A44" s="53"/>
      <c r="B44" s="54"/>
      <c r="C44" s="54"/>
      <c r="D44" s="58"/>
      <c r="E44" s="59"/>
    </row>
    <row r="45" spans="1:5">
      <c r="A45" s="53"/>
      <c r="B45" s="54"/>
      <c r="C45" s="54"/>
      <c r="D45" s="58"/>
      <c r="E45" s="59"/>
    </row>
    <row r="46" spans="1:5">
      <c r="A46" s="53"/>
      <c r="B46" s="54"/>
      <c r="C46" s="54"/>
      <c r="D46" s="58"/>
      <c r="E46" s="59"/>
    </row>
    <row r="47" spans="1:5">
      <c r="A47" s="53"/>
      <c r="B47" s="54"/>
      <c r="C47" s="54"/>
      <c r="D47" s="58"/>
      <c r="E47" s="59"/>
    </row>
    <row r="48" spans="1:5">
      <c r="A48" s="53"/>
      <c r="B48" s="54"/>
      <c r="C48" s="54"/>
      <c r="D48" s="58"/>
      <c r="E48" s="59"/>
    </row>
    <row r="49" spans="1:5">
      <c r="A49" s="53"/>
      <c r="B49" s="54"/>
      <c r="C49" s="54"/>
      <c r="D49" s="58"/>
      <c r="E49" s="59"/>
    </row>
    <row r="50" spans="1:5">
      <c r="A50" s="53"/>
      <c r="B50" s="54"/>
      <c r="C50" s="54"/>
      <c r="D50" s="5"/>
    </row>
    <row r="51" spans="1:5">
      <c r="A51" s="53"/>
      <c r="B51" s="60"/>
      <c r="C51" s="61"/>
      <c r="D51" s="5"/>
    </row>
    <row r="52" spans="1:5">
      <c r="A52" s="53"/>
      <c r="B52" s="60"/>
      <c r="C52" s="60"/>
      <c r="D52" s="5"/>
    </row>
    <row r="53" spans="1:5">
      <c r="A53" s="53"/>
      <c r="B53" s="60"/>
      <c r="C53" s="61"/>
      <c r="D53" s="5"/>
    </row>
    <row r="54" spans="1:5">
      <c r="A54" s="53"/>
      <c r="B54" s="60"/>
      <c r="C54" s="61"/>
      <c r="D54" s="5"/>
    </row>
    <row r="55" spans="1:5">
      <c r="A55" s="53"/>
      <c r="B55" s="54"/>
      <c r="C55" s="54"/>
      <c r="D55" s="5"/>
    </row>
    <row r="56" spans="1:5">
      <c r="A56" s="53"/>
      <c r="B56" s="54"/>
      <c r="C56" s="54"/>
      <c r="D56" s="5"/>
    </row>
    <row r="57" spans="1:5">
      <c r="A57" s="53"/>
      <c r="B57" s="54"/>
      <c r="C57" s="54"/>
      <c r="D57" s="5"/>
    </row>
    <row r="58" spans="1:5">
      <c r="A58" s="53"/>
      <c r="B58" s="54"/>
      <c r="C58" s="54"/>
      <c r="D58" s="5"/>
    </row>
    <row r="59" spans="1:5">
      <c r="A59" s="53"/>
      <c r="B59" s="54"/>
      <c r="C59" s="54"/>
      <c r="D59" s="5"/>
    </row>
    <row r="60" spans="1:5">
      <c r="A60" s="53"/>
      <c r="B60" s="54"/>
      <c r="C60" s="54"/>
      <c r="D60" s="5"/>
    </row>
    <row r="61" spans="1:5">
      <c r="A61" s="53"/>
      <c r="B61" s="54"/>
      <c r="C61" s="54"/>
      <c r="D61" s="5"/>
    </row>
    <row r="62" spans="1:5">
      <c r="A62" s="53"/>
      <c r="B62" s="54"/>
      <c r="C62" s="54"/>
      <c r="D62" s="5"/>
    </row>
    <row r="63" spans="1:5">
      <c r="A63" s="62"/>
      <c r="B63" s="54"/>
      <c r="C63" s="63"/>
    </row>
    <row r="64" spans="1:5">
      <c r="A64" s="2"/>
      <c r="B64" s="22"/>
      <c r="C64" s="23"/>
    </row>
    <row r="65" spans="1:5">
      <c r="A65" s="2" t="s">
        <v>27</v>
      </c>
      <c r="B65" s="22" t="s">
        <v>34</v>
      </c>
      <c r="C65" s="23"/>
    </row>
    <row r="66" spans="1:5">
      <c r="A66" s="2"/>
      <c r="B66" s="22" t="s">
        <v>17</v>
      </c>
      <c r="C66" s="23" t="s">
        <v>35</v>
      </c>
    </row>
    <row r="67" spans="1:5">
      <c r="A67" s="2"/>
      <c r="B67" s="22" t="s">
        <v>19</v>
      </c>
      <c r="C67" s="23" t="s">
        <v>36</v>
      </c>
    </row>
    <row r="68" spans="1:5" ht="15.75" thickBot="1">
      <c r="A68" s="2"/>
      <c r="B68" s="22" t="s">
        <v>21</v>
      </c>
      <c r="C68" s="23" t="s">
        <v>24</v>
      </c>
    </row>
    <row r="69" spans="1:5" ht="15.75" thickBot="1">
      <c r="A69" s="64"/>
      <c r="B69" s="65" t="s">
        <v>37</v>
      </c>
      <c r="C69" s="66"/>
    </row>
    <row r="70" spans="1:5" ht="16.5" thickBot="1">
      <c r="A70" s="67"/>
      <c r="B70" s="67"/>
      <c r="C70" s="67"/>
      <c r="D70" s="67"/>
      <c r="E70" s="67"/>
    </row>
    <row r="71" spans="1:5">
      <c r="A71" s="68" t="s">
        <v>0</v>
      </c>
      <c r="B71" s="68" t="s">
        <v>38</v>
      </c>
      <c r="C71" s="68"/>
      <c r="E71" s="69">
        <v>2007</v>
      </c>
    </row>
    <row r="72" spans="1:5">
      <c r="A72" s="68"/>
      <c r="B72" s="68"/>
      <c r="C72" s="68"/>
      <c r="E72" s="70"/>
    </row>
    <row r="73" spans="1:5">
      <c r="A73" s="18"/>
      <c r="B73" s="19"/>
      <c r="C73" s="71"/>
      <c r="E73" s="72"/>
    </row>
    <row r="74" spans="1:5">
      <c r="A74" s="2" t="s">
        <v>5</v>
      </c>
      <c r="B74" s="22" t="s">
        <v>6</v>
      </c>
      <c r="C74" s="23"/>
      <c r="E74" s="72"/>
    </row>
    <row r="75" spans="1:5">
      <c r="A75" s="2"/>
      <c r="B75" s="22" t="s">
        <v>17</v>
      </c>
      <c r="C75" s="23" t="s">
        <v>8</v>
      </c>
      <c r="E75" s="72">
        <v>59.64</v>
      </c>
    </row>
    <row r="76" spans="1:5">
      <c r="A76" s="2"/>
      <c r="B76" s="22" t="s">
        <v>19</v>
      </c>
      <c r="C76" s="23" t="s">
        <v>9</v>
      </c>
      <c r="E76" s="72">
        <v>167.49</v>
      </c>
    </row>
    <row r="77" spans="1:5">
      <c r="A77" s="2"/>
      <c r="B77" s="22" t="s">
        <v>21</v>
      </c>
      <c r="C77" s="23" t="s">
        <v>10</v>
      </c>
      <c r="E77" s="44">
        <v>674.84</v>
      </c>
    </row>
    <row r="78" spans="1:5">
      <c r="A78" s="2"/>
      <c r="B78" s="22"/>
      <c r="C78" s="23"/>
      <c r="E78" s="72"/>
    </row>
    <row r="79" spans="1:5">
      <c r="A79" s="2" t="s">
        <v>11</v>
      </c>
      <c r="B79" s="22" t="s">
        <v>12</v>
      </c>
      <c r="C79" s="23"/>
      <c r="E79" s="72"/>
    </row>
    <row r="80" spans="1:5">
      <c r="A80" s="2"/>
      <c r="B80" s="22" t="s">
        <v>17</v>
      </c>
      <c r="C80" s="23" t="s">
        <v>39</v>
      </c>
      <c r="E80" s="72">
        <v>61.17</v>
      </c>
    </row>
    <row r="81" spans="1:5">
      <c r="A81" s="2"/>
      <c r="B81" s="22" t="s">
        <v>19</v>
      </c>
      <c r="C81" s="23" t="s">
        <v>40</v>
      </c>
      <c r="E81" s="72">
        <v>613.66999999999996</v>
      </c>
    </row>
    <row r="82" spans="1:5">
      <c r="A82" s="2"/>
      <c r="B82" s="22"/>
      <c r="C82" s="23"/>
      <c r="E82" s="72"/>
    </row>
    <row r="83" spans="1:5">
      <c r="A83" s="2" t="s">
        <v>15</v>
      </c>
      <c r="B83" s="22" t="s">
        <v>16</v>
      </c>
      <c r="C83" s="23"/>
      <c r="E83" s="72"/>
    </row>
    <row r="84" spans="1:5">
      <c r="A84" s="2"/>
      <c r="B84" s="22" t="s">
        <v>17</v>
      </c>
      <c r="C84" s="23" t="s">
        <v>41</v>
      </c>
      <c r="E84" s="73">
        <v>313.98</v>
      </c>
    </row>
    <row r="85" spans="1:5">
      <c r="A85" s="2"/>
      <c r="B85" s="22" t="s">
        <v>19</v>
      </c>
      <c r="C85" s="74" t="s">
        <v>20</v>
      </c>
      <c r="E85" s="73">
        <v>590.74</v>
      </c>
    </row>
    <row r="86" spans="1:5">
      <c r="A86" s="2"/>
      <c r="B86" s="22" t="s">
        <v>23</v>
      </c>
      <c r="C86" s="23" t="s">
        <v>22</v>
      </c>
      <c r="E86" s="72">
        <v>3.8</v>
      </c>
    </row>
    <row r="87" spans="1:5">
      <c r="A87" s="2"/>
      <c r="B87" s="22" t="s">
        <v>42</v>
      </c>
      <c r="C87" s="23" t="s">
        <v>24</v>
      </c>
      <c r="E87" s="72">
        <v>6</v>
      </c>
    </row>
    <row r="88" spans="1:5">
      <c r="A88" s="2"/>
      <c r="B88" s="22"/>
      <c r="C88" s="23"/>
      <c r="E88" s="72"/>
    </row>
    <row r="89" spans="1:5">
      <c r="A89" s="2" t="s">
        <v>27</v>
      </c>
      <c r="B89" s="22" t="s">
        <v>28</v>
      </c>
      <c r="C89" s="23"/>
      <c r="E89" s="72"/>
    </row>
    <row r="90" spans="1:5">
      <c r="A90" s="2"/>
      <c r="B90" s="22" t="s">
        <v>17</v>
      </c>
      <c r="C90" s="23" t="s">
        <v>43</v>
      </c>
      <c r="E90" s="75">
        <v>3235.5</v>
      </c>
    </row>
    <row r="91" spans="1:5">
      <c r="A91" s="2"/>
      <c r="B91" s="22" t="s">
        <v>19</v>
      </c>
      <c r="C91" s="23" t="s">
        <v>44</v>
      </c>
      <c r="E91" s="72">
        <v>280</v>
      </c>
    </row>
    <row r="92" spans="1:5">
      <c r="A92" s="3"/>
      <c r="B92" s="76"/>
      <c r="C92" s="21"/>
      <c r="E92" s="36"/>
    </row>
    <row r="93" spans="1:5">
      <c r="A93" s="3" t="s">
        <v>45</v>
      </c>
      <c r="B93" s="76" t="s">
        <v>46</v>
      </c>
      <c r="C93" s="21"/>
      <c r="E93" s="36"/>
    </row>
    <row r="94" spans="1:5" ht="15.75" thickBot="1">
      <c r="A94" s="77"/>
      <c r="B94" s="78"/>
      <c r="C94" s="79"/>
      <c r="E94" s="77"/>
    </row>
  </sheetData>
  <mergeCells count="6">
    <mergeCell ref="B69:C69"/>
    <mergeCell ref="A71:A72"/>
    <mergeCell ref="B71:C72"/>
    <mergeCell ref="E71:E72"/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2018-12-03T07:39:35Z</dcterms:created>
  <dcterms:modified xsi:type="dcterms:W3CDTF">2018-12-03T07:40:54Z</dcterms:modified>
</cp:coreProperties>
</file>