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75" windowWidth="22515" windowHeight="87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31" i="1" l="1"/>
  <c r="L31" i="1"/>
  <c r="J31" i="1"/>
  <c r="J30" i="1"/>
  <c r="G30" i="1"/>
  <c r="C30" i="1"/>
  <c r="N28" i="1"/>
  <c r="K28" i="1"/>
  <c r="J28" i="1"/>
  <c r="I28" i="1"/>
  <c r="G28" i="1"/>
  <c r="G31" i="1" s="1"/>
  <c r="F28" i="1"/>
  <c r="M26" i="1"/>
  <c r="E26" i="1"/>
  <c r="C26" i="1"/>
  <c r="N25" i="1"/>
  <c r="M25" i="1"/>
  <c r="N23" i="1"/>
  <c r="M23" i="1"/>
  <c r="L23" i="1"/>
  <c r="M22" i="1"/>
  <c r="L22" i="1"/>
  <c r="L20" i="1"/>
  <c r="L19" i="1"/>
  <c r="L18" i="1"/>
  <c r="L28" i="1" s="1"/>
  <c r="L17" i="1"/>
  <c r="M16" i="1"/>
  <c r="L16" i="1"/>
  <c r="M12" i="1"/>
  <c r="L12" i="1"/>
  <c r="H12" i="1"/>
  <c r="H30" i="1" s="1"/>
  <c r="E12" i="1"/>
  <c r="E28" i="1" s="1"/>
  <c r="D12" i="1"/>
  <c r="D28" i="1" s="1"/>
  <c r="C12" i="1"/>
  <c r="C28" i="1" s="1"/>
  <c r="M11" i="1"/>
  <c r="L11" i="1"/>
  <c r="M10" i="1"/>
  <c r="M28" i="1" s="1"/>
  <c r="L10" i="1"/>
  <c r="H28" i="1" l="1"/>
</calcChain>
</file>

<file path=xl/sharedStrings.xml><?xml version="1.0" encoding="utf-8"?>
<sst xmlns="http://schemas.openxmlformats.org/spreadsheetml/2006/main" count="47" uniqueCount="34">
  <si>
    <t>Tabel</t>
  </si>
  <si>
    <t>Banyaknya Tenaga Medis dan Non Medis</t>
  </si>
  <si>
    <t>di Kabupaten Brebes Tahun 2017</t>
  </si>
  <si>
    <t>No.</t>
  </si>
  <si>
    <t>Kecamatan</t>
  </si>
  <si>
    <t>Dokter Umum</t>
  </si>
  <si>
    <t>Dokter Spesialis</t>
  </si>
  <si>
    <t>Dokter Gigi</t>
  </si>
  <si>
    <t>Bidan</t>
  </si>
  <si>
    <t>Perawat/Mantri</t>
  </si>
  <si>
    <t>PNS</t>
  </si>
  <si>
    <t>Non</t>
  </si>
  <si>
    <t>Non PNS</t>
  </si>
  <si>
    <t>Desa</t>
  </si>
  <si>
    <t>Puskesmas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</si>
  <si>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</si>
  <si>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</si>
  <si>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</si>
  <si>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</si>
  <si>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</si>
  <si>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</si>
  <si>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</si>
  <si>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</si>
  <si>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</si>
  <si>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</si>
  <si>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</si>
  <si>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 xml:space="preserve">KERSANA </t>
  </si>
  <si>
    <t>BULAKAMBA</t>
  </si>
  <si>
    <t>WANASARI</t>
  </si>
  <si>
    <t>SONGGOM</t>
  </si>
  <si>
    <t>JATIBARANG</t>
  </si>
  <si>
    <t>BREBES</t>
  </si>
  <si>
    <t>Jumlah 2017</t>
  </si>
  <si>
    <t>Sumber : Dinas Kesehatan Kab. 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</si>
</sst>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0" xfId="0" applyBorder="1"/>
    <xf numFmtId="0" fontId="0" fillId="0" borderId="9" xfId="0" applyBorder="1"/>
    <xf numFmtId="0" fontId="0" fillId="0" borderId="0" xfId="0" applyFill="1" applyBorder="1"/>
    <xf numFmtId="0" fontId="0" fillId="0" borderId="7" xfId="0" applyFill="1" applyBorder="1"/>
    <xf numFmtId="0" fontId="1" fillId="0" borderId="9" xfId="0" applyFont="1" applyBorder="1"/>
    <xf numFmtId="0" fontId="0" fillId="0" borderId="13" xfId="0" applyBorder="1"/>
    <xf numFmtId="0" fontId="0" fillId="0" borderId="13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T8" sqref="T8"/>
    </sheetView>
  </sheetViews>
  <sheetFormatPr defaultRowHeight="15" x14ac:dyDescent="0.25"/>
  <cols>
    <col min="1" max="1" width="6.28515625" customWidth="1"/>
    <col min="2" max="2" width="19.5703125" customWidth="1"/>
    <col min="10" max="10" width="12.85546875" customWidth="1"/>
    <col min="12" max="12" width="14.14062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4" x14ac:dyDescent="0.25">
      <c r="A5" s="2" t="s">
        <v>3</v>
      </c>
      <c r="B5" s="2" t="s">
        <v>4</v>
      </c>
      <c r="C5" s="3" t="s">
        <v>5</v>
      </c>
      <c r="D5" s="4"/>
      <c r="E5" s="3" t="s">
        <v>6</v>
      </c>
      <c r="F5" s="4"/>
      <c r="G5" s="3" t="s">
        <v>7</v>
      </c>
      <c r="H5" s="4"/>
      <c r="I5" s="3" t="s">
        <v>8</v>
      </c>
      <c r="J5" s="5"/>
      <c r="K5" s="5"/>
      <c r="L5" s="4"/>
      <c r="M5" s="6" t="s">
        <v>9</v>
      </c>
      <c r="N5" s="7"/>
    </row>
    <row r="6" spans="1:14" x14ac:dyDescent="0.25">
      <c r="A6" s="8"/>
      <c r="B6" s="8"/>
      <c r="C6" s="9" t="s">
        <v>10</v>
      </c>
      <c r="D6" s="10" t="s">
        <v>11</v>
      </c>
      <c r="E6" s="10" t="s">
        <v>10</v>
      </c>
      <c r="F6" s="10" t="s">
        <v>11</v>
      </c>
      <c r="G6" s="10" t="s">
        <v>10</v>
      </c>
      <c r="H6" s="10" t="s">
        <v>11</v>
      </c>
      <c r="I6" s="11" t="s">
        <v>10</v>
      </c>
      <c r="J6" s="11"/>
      <c r="K6" s="11" t="s">
        <v>12</v>
      </c>
      <c r="L6" s="11"/>
      <c r="M6" s="10" t="s">
        <v>10</v>
      </c>
      <c r="N6" s="12" t="s">
        <v>11</v>
      </c>
    </row>
    <row r="7" spans="1:14" x14ac:dyDescent="0.25">
      <c r="A7" s="8"/>
      <c r="B7" s="8"/>
      <c r="C7" s="13"/>
      <c r="D7" s="14" t="s">
        <v>10</v>
      </c>
      <c r="E7" s="14"/>
      <c r="F7" s="14" t="s">
        <v>10</v>
      </c>
      <c r="G7" s="14"/>
      <c r="H7" s="14" t="s">
        <v>10</v>
      </c>
      <c r="I7" s="14" t="s">
        <v>13</v>
      </c>
      <c r="J7" s="14" t="s">
        <v>14</v>
      </c>
      <c r="K7" s="14" t="s">
        <v>13</v>
      </c>
      <c r="L7" s="14" t="s">
        <v>14</v>
      </c>
      <c r="M7" s="14"/>
      <c r="N7" s="15" t="s">
        <v>10</v>
      </c>
    </row>
    <row r="8" spans="1:14" x14ac:dyDescent="0.25">
      <c r="A8" s="16"/>
      <c r="B8" s="16"/>
      <c r="C8" s="17"/>
      <c r="D8" s="16"/>
      <c r="E8" s="16"/>
      <c r="F8" s="16"/>
      <c r="G8" s="16"/>
      <c r="H8" s="16"/>
      <c r="I8" s="16"/>
      <c r="J8" s="16"/>
      <c r="K8" s="16"/>
      <c r="L8" s="16"/>
      <c r="M8" s="16"/>
      <c r="N8" s="18"/>
    </row>
    <row r="9" spans="1:14" x14ac:dyDescent="0.25">
      <c r="A9" s="19"/>
      <c r="B9" s="19"/>
      <c r="C9" s="20"/>
      <c r="D9" s="19"/>
      <c r="E9" s="19"/>
      <c r="F9" s="19"/>
      <c r="G9" s="19"/>
      <c r="H9" s="19"/>
      <c r="I9" s="19"/>
      <c r="J9" s="19"/>
      <c r="K9" s="19"/>
      <c r="L9" s="19"/>
      <c r="M9" s="19"/>
      <c r="N9" s="21"/>
    </row>
    <row r="10" spans="1:14" x14ac:dyDescent="0.25">
      <c r="A10" s="14">
        <v>1</v>
      </c>
      <c r="B10" s="19" t="s">
        <v>15</v>
      </c>
      <c r="C10" s="20">
        <v>4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11</v>
      </c>
      <c r="J10" s="19">
        <v>2</v>
      </c>
      <c r="K10" s="19">
        <v>8</v>
      </c>
      <c r="L10" s="19">
        <f>8+5</f>
        <v>13</v>
      </c>
      <c r="M10" s="19">
        <f>15+3</f>
        <v>18</v>
      </c>
      <c r="N10" s="21">
        <v>14</v>
      </c>
    </row>
    <row r="11" spans="1:14" x14ac:dyDescent="0.25">
      <c r="A11" s="14">
        <v>2</v>
      </c>
      <c r="B11" s="19" t="s">
        <v>16</v>
      </c>
      <c r="C11" s="20">
        <v>3</v>
      </c>
      <c r="D11" s="19">
        <v>1</v>
      </c>
      <c r="E11" s="19">
        <v>0</v>
      </c>
      <c r="F11" s="19">
        <v>0</v>
      </c>
      <c r="G11" s="19">
        <v>0</v>
      </c>
      <c r="H11" s="19">
        <v>0</v>
      </c>
      <c r="I11" s="19">
        <v>16</v>
      </c>
      <c r="J11" s="19">
        <v>7</v>
      </c>
      <c r="K11" s="19">
        <v>18</v>
      </c>
      <c r="L11" s="19">
        <f>17</f>
        <v>17</v>
      </c>
      <c r="M11" s="19">
        <f>11+1</f>
        <v>12</v>
      </c>
      <c r="N11" s="21">
        <v>7</v>
      </c>
    </row>
    <row r="12" spans="1:14" x14ac:dyDescent="0.25">
      <c r="A12" s="14">
        <v>3</v>
      </c>
      <c r="B12" s="19" t="s">
        <v>17</v>
      </c>
      <c r="C12" s="20">
        <f>5+6</f>
        <v>11</v>
      </c>
      <c r="D12" s="19">
        <f>1+15</f>
        <v>16</v>
      </c>
      <c r="E12" s="19">
        <f>2</f>
        <v>2</v>
      </c>
      <c r="F12" s="19">
        <v>4</v>
      </c>
      <c r="G12" s="19">
        <v>1</v>
      </c>
      <c r="H12" s="19">
        <f>1</f>
        <v>1</v>
      </c>
      <c r="I12" s="19">
        <v>11</v>
      </c>
      <c r="J12" s="19">
        <v>7</v>
      </c>
      <c r="K12" s="19">
        <v>17</v>
      </c>
      <c r="L12" s="19">
        <f>4+7</f>
        <v>11</v>
      </c>
      <c r="M12" s="19">
        <f>9+2</f>
        <v>11</v>
      </c>
      <c r="N12" s="21">
        <v>12</v>
      </c>
    </row>
    <row r="13" spans="1:14" x14ac:dyDescent="0.25">
      <c r="A13" s="14">
        <v>4</v>
      </c>
      <c r="B13" s="19" t="s">
        <v>18</v>
      </c>
      <c r="C13" s="20">
        <v>3</v>
      </c>
      <c r="D13" s="19">
        <v>1</v>
      </c>
      <c r="E13" s="19">
        <v>0</v>
      </c>
      <c r="F13" s="19">
        <v>0</v>
      </c>
      <c r="G13" s="19">
        <v>1</v>
      </c>
      <c r="H13" s="19">
        <v>0</v>
      </c>
      <c r="I13" s="19">
        <v>13</v>
      </c>
      <c r="J13" s="19">
        <v>6</v>
      </c>
      <c r="K13" s="19">
        <v>13</v>
      </c>
      <c r="L13" s="19">
        <v>11</v>
      </c>
      <c r="M13" s="19">
        <v>15</v>
      </c>
      <c r="N13" s="21">
        <v>11</v>
      </c>
    </row>
    <row r="14" spans="1:14" x14ac:dyDescent="0.25">
      <c r="A14" s="14">
        <v>5</v>
      </c>
      <c r="B14" s="19" t="s">
        <v>19</v>
      </c>
      <c r="C14" s="22">
        <v>2</v>
      </c>
      <c r="D14" s="19">
        <v>1</v>
      </c>
      <c r="E14" s="19">
        <v>0</v>
      </c>
      <c r="F14" s="19">
        <v>0</v>
      </c>
      <c r="G14" s="19">
        <v>1</v>
      </c>
      <c r="H14" s="19">
        <v>0</v>
      </c>
      <c r="I14" s="19">
        <v>8</v>
      </c>
      <c r="J14" s="19">
        <v>6</v>
      </c>
      <c r="K14" s="19">
        <v>8</v>
      </c>
      <c r="L14" s="19">
        <v>7</v>
      </c>
      <c r="M14" s="19">
        <v>2</v>
      </c>
      <c r="N14" s="21">
        <v>11</v>
      </c>
    </row>
    <row r="15" spans="1:14" x14ac:dyDescent="0.25">
      <c r="A15" s="14">
        <v>6</v>
      </c>
      <c r="B15" s="19" t="s">
        <v>20</v>
      </c>
      <c r="C15" s="22">
        <v>3</v>
      </c>
      <c r="D15" s="19">
        <v>1</v>
      </c>
      <c r="E15" s="19">
        <v>0</v>
      </c>
      <c r="F15" s="19">
        <v>0</v>
      </c>
      <c r="G15" s="19">
        <v>1</v>
      </c>
      <c r="H15" s="19">
        <v>0</v>
      </c>
      <c r="I15" s="19">
        <v>7</v>
      </c>
      <c r="J15" s="19">
        <v>8</v>
      </c>
      <c r="K15" s="19">
        <v>12</v>
      </c>
      <c r="L15" s="19">
        <v>15</v>
      </c>
      <c r="M15" s="19">
        <v>10</v>
      </c>
      <c r="N15" s="21">
        <v>15</v>
      </c>
    </row>
    <row r="16" spans="1:14" x14ac:dyDescent="0.25">
      <c r="A16" s="14">
        <v>7</v>
      </c>
      <c r="B16" s="19" t="s">
        <v>21</v>
      </c>
      <c r="C16" s="22">
        <v>5</v>
      </c>
      <c r="D16" s="19">
        <v>3</v>
      </c>
      <c r="E16" s="19">
        <v>0</v>
      </c>
      <c r="F16" s="19">
        <v>1</v>
      </c>
      <c r="G16" s="19">
        <v>1</v>
      </c>
      <c r="H16" s="19">
        <v>0</v>
      </c>
      <c r="I16" s="19">
        <v>5</v>
      </c>
      <c r="J16" s="19">
        <v>13</v>
      </c>
      <c r="K16" s="19">
        <v>19</v>
      </c>
      <c r="L16" s="19">
        <f>19</f>
        <v>19</v>
      </c>
      <c r="M16" s="19">
        <f>20</f>
        <v>20</v>
      </c>
      <c r="N16" s="21">
        <v>1</v>
      </c>
    </row>
    <row r="17" spans="1:14" x14ac:dyDescent="0.25">
      <c r="A17" s="14">
        <v>8</v>
      </c>
      <c r="B17" s="19" t="s">
        <v>22</v>
      </c>
      <c r="C17" s="22">
        <v>3</v>
      </c>
      <c r="D17" s="19">
        <v>4</v>
      </c>
      <c r="E17" s="19">
        <v>0</v>
      </c>
      <c r="F17" s="19">
        <v>0</v>
      </c>
      <c r="G17" s="19">
        <v>0</v>
      </c>
      <c r="H17" s="19">
        <v>0</v>
      </c>
      <c r="I17" s="19">
        <v>10</v>
      </c>
      <c r="J17" s="19">
        <v>10</v>
      </c>
      <c r="K17" s="19">
        <v>17</v>
      </c>
      <c r="L17" s="19">
        <f>13+11</f>
        <v>24</v>
      </c>
      <c r="M17" s="19">
        <v>13</v>
      </c>
      <c r="N17" s="21">
        <v>2</v>
      </c>
    </row>
    <row r="18" spans="1:14" x14ac:dyDescent="0.25">
      <c r="A18" s="14">
        <v>9</v>
      </c>
      <c r="B18" s="19" t="s">
        <v>23</v>
      </c>
      <c r="C18" s="22">
        <v>4</v>
      </c>
      <c r="D18" s="19">
        <v>11</v>
      </c>
      <c r="E18" s="19">
        <v>0</v>
      </c>
      <c r="F18" s="19">
        <v>0</v>
      </c>
      <c r="G18" s="19">
        <v>1</v>
      </c>
      <c r="H18" s="19">
        <v>0</v>
      </c>
      <c r="I18" s="19">
        <v>16</v>
      </c>
      <c r="J18" s="19">
        <v>13</v>
      </c>
      <c r="K18" s="19">
        <v>16</v>
      </c>
      <c r="L18" s="19">
        <f>19</f>
        <v>19</v>
      </c>
      <c r="M18" s="19">
        <v>17</v>
      </c>
      <c r="N18" s="21">
        <v>16</v>
      </c>
    </row>
    <row r="19" spans="1:14" x14ac:dyDescent="0.25">
      <c r="A19" s="14">
        <v>10</v>
      </c>
      <c r="B19" s="23" t="s">
        <v>24</v>
      </c>
      <c r="C19" s="22">
        <v>6</v>
      </c>
      <c r="D19" s="19">
        <v>0</v>
      </c>
      <c r="E19" s="19">
        <v>0</v>
      </c>
      <c r="F19" s="19">
        <v>0</v>
      </c>
      <c r="G19" s="19">
        <v>1</v>
      </c>
      <c r="H19" s="19">
        <v>0</v>
      </c>
      <c r="I19" s="19">
        <v>11</v>
      </c>
      <c r="J19" s="19">
        <v>12</v>
      </c>
      <c r="K19" s="19">
        <v>14</v>
      </c>
      <c r="L19" s="19">
        <f>13+7</f>
        <v>20</v>
      </c>
      <c r="M19" s="19">
        <v>22</v>
      </c>
      <c r="N19" s="21">
        <v>30</v>
      </c>
    </row>
    <row r="20" spans="1:14" x14ac:dyDescent="0.25">
      <c r="A20" s="14">
        <v>11</v>
      </c>
      <c r="B20" s="19" t="s">
        <v>25</v>
      </c>
      <c r="C20" s="22">
        <v>5</v>
      </c>
      <c r="D20" s="19">
        <v>8</v>
      </c>
      <c r="E20" s="19">
        <v>0</v>
      </c>
      <c r="F20" s="19">
        <v>0</v>
      </c>
      <c r="G20" s="19">
        <v>1</v>
      </c>
      <c r="H20" s="19">
        <v>0</v>
      </c>
      <c r="I20" s="19">
        <v>4</v>
      </c>
      <c r="J20" s="19">
        <v>13</v>
      </c>
      <c r="K20" s="19">
        <v>16</v>
      </c>
      <c r="L20" s="19">
        <f>2+6+0</f>
        <v>8</v>
      </c>
      <c r="M20" s="19">
        <v>22</v>
      </c>
      <c r="N20" s="21">
        <v>18</v>
      </c>
    </row>
    <row r="21" spans="1:14" x14ac:dyDescent="0.25">
      <c r="A21" s="14">
        <v>12</v>
      </c>
      <c r="B21" s="19" t="s">
        <v>26</v>
      </c>
      <c r="C21" s="22">
        <v>2</v>
      </c>
      <c r="D21" s="19">
        <v>1</v>
      </c>
      <c r="E21" s="19">
        <v>0</v>
      </c>
      <c r="F21" s="19">
        <v>0</v>
      </c>
      <c r="G21" s="19">
        <v>1</v>
      </c>
      <c r="H21" s="19">
        <v>0</v>
      </c>
      <c r="I21" s="19">
        <v>5</v>
      </c>
      <c r="J21" s="19">
        <v>15</v>
      </c>
      <c r="K21" s="19">
        <v>11</v>
      </c>
      <c r="L21" s="19">
        <v>8</v>
      </c>
      <c r="M21" s="19">
        <v>3</v>
      </c>
      <c r="N21" s="21">
        <v>11</v>
      </c>
    </row>
    <row r="22" spans="1:14" x14ac:dyDescent="0.25">
      <c r="A22" s="14">
        <v>13</v>
      </c>
      <c r="B22" s="19" t="s">
        <v>27</v>
      </c>
      <c r="C22" s="22">
        <v>7</v>
      </c>
      <c r="D22" s="19">
        <v>0</v>
      </c>
      <c r="E22" s="19">
        <v>0</v>
      </c>
      <c r="F22" s="19">
        <v>0</v>
      </c>
      <c r="G22" s="19">
        <v>1</v>
      </c>
      <c r="H22" s="19">
        <v>0</v>
      </c>
      <c r="I22" s="19">
        <v>18</v>
      </c>
      <c r="J22" s="19">
        <v>15</v>
      </c>
      <c r="K22" s="19">
        <v>22</v>
      </c>
      <c r="L22" s="19">
        <f>9+24</f>
        <v>33</v>
      </c>
      <c r="M22" s="19">
        <f>19</f>
        <v>19</v>
      </c>
      <c r="N22" s="21">
        <v>17</v>
      </c>
    </row>
    <row r="23" spans="1:14" x14ac:dyDescent="0.25">
      <c r="A23" s="14">
        <v>14</v>
      </c>
      <c r="B23" s="19" t="s">
        <v>28</v>
      </c>
      <c r="C23" s="22">
        <v>5</v>
      </c>
      <c r="D23" s="19">
        <v>17</v>
      </c>
      <c r="E23" s="19">
        <v>0</v>
      </c>
      <c r="F23" s="19">
        <v>6</v>
      </c>
      <c r="G23" s="19">
        <v>0</v>
      </c>
      <c r="H23" s="19">
        <v>0</v>
      </c>
      <c r="I23" s="19">
        <v>13</v>
      </c>
      <c r="J23" s="19">
        <v>24</v>
      </c>
      <c r="K23" s="19">
        <v>24</v>
      </c>
      <c r="L23" s="19">
        <f>18+5</f>
        <v>23</v>
      </c>
      <c r="M23" s="19">
        <f>5+5+4</f>
        <v>14</v>
      </c>
      <c r="N23" s="24">
        <f>5+4+3</f>
        <v>12</v>
      </c>
    </row>
    <row r="24" spans="1:14" x14ac:dyDescent="0.25">
      <c r="A24" s="14">
        <v>15</v>
      </c>
      <c r="B24" s="19" t="s">
        <v>29</v>
      </c>
      <c r="C24" s="22">
        <v>1</v>
      </c>
      <c r="D24" s="19">
        <v>2</v>
      </c>
      <c r="E24" s="19">
        <v>0</v>
      </c>
      <c r="F24" s="19">
        <v>0</v>
      </c>
      <c r="G24" s="19">
        <v>0</v>
      </c>
      <c r="H24" s="19">
        <v>0</v>
      </c>
      <c r="I24" s="19">
        <v>6</v>
      </c>
      <c r="J24" s="19">
        <v>6</v>
      </c>
      <c r="K24" s="19">
        <v>14</v>
      </c>
      <c r="L24" s="19">
        <v>7</v>
      </c>
      <c r="M24" s="19">
        <v>6</v>
      </c>
      <c r="N24" s="21">
        <v>7</v>
      </c>
    </row>
    <row r="25" spans="1:14" x14ac:dyDescent="0.25">
      <c r="A25" s="14">
        <v>16</v>
      </c>
      <c r="B25" s="19" t="s">
        <v>30</v>
      </c>
      <c r="C25" s="22">
        <v>4</v>
      </c>
      <c r="D25" s="19">
        <v>0</v>
      </c>
      <c r="E25" s="19">
        <v>0</v>
      </c>
      <c r="F25" s="19">
        <v>0</v>
      </c>
      <c r="G25" s="19">
        <v>1</v>
      </c>
      <c r="H25" s="19">
        <v>0</v>
      </c>
      <c r="I25" s="19">
        <v>10</v>
      </c>
      <c r="J25" s="19">
        <v>9</v>
      </c>
      <c r="K25" s="19">
        <v>18</v>
      </c>
      <c r="L25" s="19">
        <v>16</v>
      </c>
      <c r="M25" s="19">
        <f>4+6</f>
        <v>10</v>
      </c>
      <c r="N25" s="21">
        <f>2+13</f>
        <v>15</v>
      </c>
    </row>
    <row r="26" spans="1:14" x14ac:dyDescent="0.25">
      <c r="A26" s="14">
        <v>17</v>
      </c>
      <c r="B26" s="19" t="s">
        <v>31</v>
      </c>
      <c r="C26" s="22">
        <f>8+20</f>
        <v>28</v>
      </c>
      <c r="D26" s="19">
        <v>7</v>
      </c>
      <c r="E26" s="19">
        <f>19</f>
        <v>19</v>
      </c>
      <c r="F26" s="19">
        <v>7</v>
      </c>
      <c r="G26" s="19">
        <v>1</v>
      </c>
      <c r="H26" s="19">
        <v>0</v>
      </c>
      <c r="I26" s="19">
        <v>18</v>
      </c>
      <c r="J26" s="19">
        <v>20</v>
      </c>
      <c r="K26" s="19">
        <v>34</v>
      </c>
      <c r="L26" s="19">
        <v>40</v>
      </c>
      <c r="M26" s="19">
        <f>8+9+3</f>
        <v>20</v>
      </c>
      <c r="N26" s="21">
        <v>6</v>
      </c>
    </row>
    <row r="27" spans="1:14" x14ac:dyDescent="0.25">
      <c r="A27" s="16"/>
      <c r="B27" s="16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8"/>
    </row>
    <row r="28" spans="1:14" x14ac:dyDescent="0.25">
      <c r="A28" s="19"/>
      <c r="B28" s="19" t="s">
        <v>32</v>
      </c>
      <c r="C28" s="25">
        <f>SUM(C10:C26)</f>
        <v>96</v>
      </c>
      <c r="D28" s="25">
        <f t="shared" ref="D28:N28" si="0">SUM(D10:D26)</f>
        <v>73</v>
      </c>
      <c r="E28" s="26">
        <f t="shared" si="0"/>
        <v>21</v>
      </c>
      <c r="F28" s="25">
        <f t="shared" si="0"/>
        <v>18</v>
      </c>
      <c r="G28" s="26">
        <f t="shared" si="0"/>
        <v>12</v>
      </c>
      <c r="H28" s="26">
        <f t="shared" si="0"/>
        <v>1</v>
      </c>
      <c r="I28" s="25">
        <f t="shared" si="0"/>
        <v>182</v>
      </c>
      <c r="J28" s="25">
        <f t="shared" si="0"/>
        <v>186</v>
      </c>
      <c r="K28" s="25">
        <f t="shared" si="0"/>
        <v>281</v>
      </c>
      <c r="L28" s="26">
        <f t="shared" si="0"/>
        <v>291</v>
      </c>
      <c r="M28" s="26">
        <f t="shared" si="0"/>
        <v>234</v>
      </c>
      <c r="N28" s="25">
        <f t="shared" si="0"/>
        <v>205</v>
      </c>
    </row>
    <row r="29" spans="1:14" x14ac:dyDescent="0.25">
      <c r="A29" s="27"/>
      <c r="B29" s="25">
        <v>2016</v>
      </c>
      <c r="C29" s="26">
        <v>116</v>
      </c>
      <c r="D29" s="26">
        <v>79</v>
      </c>
      <c r="E29" s="26">
        <v>21</v>
      </c>
      <c r="F29" s="26">
        <v>9</v>
      </c>
      <c r="G29" s="26">
        <v>12</v>
      </c>
      <c r="H29" s="26">
        <v>8</v>
      </c>
      <c r="I29" s="26">
        <v>160</v>
      </c>
      <c r="J29" s="26">
        <v>185</v>
      </c>
      <c r="K29" s="26">
        <v>279</v>
      </c>
      <c r="L29" s="26">
        <v>292</v>
      </c>
      <c r="M29" s="26">
        <v>465</v>
      </c>
      <c r="N29" s="26">
        <v>1025</v>
      </c>
    </row>
    <row r="30" spans="1:14" x14ac:dyDescent="0.25">
      <c r="A30" s="19"/>
      <c r="B30" s="25">
        <v>2015</v>
      </c>
      <c r="C30" s="26">
        <f>112-18</f>
        <v>94</v>
      </c>
      <c r="D30" s="26">
        <v>40</v>
      </c>
      <c r="E30" s="26">
        <v>42</v>
      </c>
      <c r="F30" s="26">
        <v>9</v>
      </c>
      <c r="G30" s="26">
        <f>SUM(G11:G27)</f>
        <v>12</v>
      </c>
      <c r="H30" s="26">
        <f>SUM(H11:H27)+7-1</f>
        <v>7</v>
      </c>
      <c r="I30" s="25">
        <v>160</v>
      </c>
      <c r="J30" s="25">
        <f>175+2</f>
        <v>177</v>
      </c>
      <c r="K30" s="25">
        <v>279</v>
      </c>
      <c r="L30" s="26">
        <v>292</v>
      </c>
      <c r="M30" s="26">
        <v>447</v>
      </c>
      <c r="N30" s="26">
        <v>632</v>
      </c>
    </row>
    <row r="31" spans="1:14" x14ac:dyDescent="0.25">
      <c r="A31" s="19"/>
      <c r="B31" s="25">
        <v>2014</v>
      </c>
      <c r="C31" s="26">
        <v>106</v>
      </c>
      <c r="D31" s="26">
        <v>39</v>
      </c>
      <c r="E31" s="26">
        <v>61</v>
      </c>
      <c r="F31" s="26">
        <v>18</v>
      </c>
      <c r="G31" s="26">
        <f>SUM(G12:G28)-8</f>
        <v>16</v>
      </c>
      <c r="H31" s="26">
        <v>7</v>
      </c>
      <c r="I31" s="25">
        <v>156</v>
      </c>
      <c r="J31" s="25">
        <f>165-10+10</f>
        <v>165</v>
      </c>
      <c r="K31" s="25">
        <v>277</v>
      </c>
      <c r="L31" s="26">
        <f>279-175-9</f>
        <v>95</v>
      </c>
      <c r="M31" s="26">
        <v>247</v>
      </c>
      <c r="N31" s="26">
        <f>632-220+72</f>
        <v>484</v>
      </c>
    </row>
    <row r="32" spans="1:14" x14ac:dyDescent="0.25">
      <c r="A32" s="16"/>
      <c r="B32" s="25">
        <v>2013</v>
      </c>
      <c r="C32" s="26">
        <v>308</v>
      </c>
      <c r="D32" s="26">
        <v>181</v>
      </c>
      <c r="E32" s="26">
        <v>103</v>
      </c>
      <c r="F32" s="26">
        <v>23</v>
      </c>
      <c r="G32" s="26">
        <v>35</v>
      </c>
      <c r="H32" s="26">
        <v>22</v>
      </c>
      <c r="I32" s="25">
        <v>153</v>
      </c>
      <c r="J32" s="25">
        <v>163</v>
      </c>
      <c r="K32" s="25">
        <v>275</v>
      </c>
      <c r="L32" s="26">
        <v>94</v>
      </c>
      <c r="M32" s="26">
        <v>246</v>
      </c>
      <c r="N32" s="26">
        <v>485</v>
      </c>
    </row>
    <row r="38" spans="1:1" x14ac:dyDescent="0.25">
      <c r="A38" t="s">
        <v>33</v>
      </c>
    </row>
  </sheetData>
  <mergeCells count="11">
    <mergeCell ref="K6:L6"/>
    <mergeCell ref="A1:N1"/>
    <mergeCell ref="A2:N2"/>
    <mergeCell ref="A3:N3"/>
    <mergeCell ref="A5:A7"/>
    <mergeCell ref="B5:B7"/>
    <mergeCell ref="C5:D5"/>
    <mergeCell ref="E5:F5"/>
    <mergeCell ref="G5:H5"/>
    <mergeCell ref="I5:L5"/>
    <mergeCell ref="I6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2018-10-18T03:11:20Z</dcterms:created>
  <dcterms:modified xsi:type="dcterms:W3CDTF">2018-10-18T03:12:10Z</dcterms:modified>
</cp:coreProperties>
</file>