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<sst xmlns="http://schemas.openxmlformats.org/spreadsheetml/2006/main" count="36" uniqueCount="36">
  <si>
    <t xml:space="preserve">Tabel </t>
  </si>
  <si>
    <t>Luas Produksi Kelapa  dalam Perkebunan Rakyat</t>
  </si>
  <si>
    <t>Kabupaten Brebes Tahun 2020</t>
  </si>
  <si>
    <t>No.</t>
  </si>
  <si>
    <t>Kecamatan</t>
  </si>
  <si>
    <t>Luas Areal (Ha)</t>
  </si>
  <si>
    <t>Produksi</t>
  </si>
  <si>
    <t>Luas  Areal</t>
  </si>
  <si>
    <t>Luas Panen</t>
  </si>
  <si>
    <t>Produksi (ton)</t>
  </si>
  <si>
    <t>Rata-rata (ton/Ha)</t>
  </si>
  <si>
    <t>(1)</t>
  </si>
  <si>
    <t>(2)</t>
  </si>
  <si>
    <t>(3)</t>
  </si>
  <si>
    <t>(4)</t>
  </si>
  <si>
    <t>(5)</t>
  </si>
  <si>
    <t>(6)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</si>
  <si>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</si>
  <si>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</si>
  <si>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</si>
  <si>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</si>
  <si>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</si>
  <si>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</si>
  <si>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</si>
  <si>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</si>
  <si>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</si>
  <si>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</si>
  <si>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</si>
  <si>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</si>
  <si>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</si>
  <si>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</si>
  <si>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</si>
  <si>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</si>
  <si>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</si>
  <si>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Jumlah 2020</t>
  </si>
  <si>
    <t>Sumber: Dinas Pertanian dan Ketahanan Pangan Kab.Brebes</t>
  </si>
</sst>
</file>

<file path=xl/styles.xml><?xml version="1.0" encoding="utf-8"?>
<styleSheet xmlns="http://schemas.openxmlformats.org/spreadsheetml/2006/main">
  <numFmts count="2">
    <numFmt numFmtId="177" formatCode="_(* #,##0.0_);_(* \(#,##0.0\);_(* &quot;-&quot;??_);_(@_)"/>
    <numFmt numFmtId="178" formatCode="_(* #,##0.00_);_(* \(#,##0.00\);_(* &quot;-&quot;??_);_(@_)"/>
  </numFmts>
  <fonts count="5">
    <font>
      <sz val="10"/>
      <color theme="1"/>
      <name val="Arial"/>
      <family val="2"/>
    </font>
    <font>
      <b/>
      <i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/>
    <xf numFmtId="0" fontId="2" fillId="2" borderId="0" xfId="0" applyFont="1" applyFill="1" applyAlignment="1">
      <alignment horizontal="center"/>
    </xf>
    <xf numFmtId="0" fontId="3" fillId="2" borderId="0" xfId="0" applyFill="1"/>
    <xf numFmtId="0" fontId="4" fillId="2" borderId="0" xfId="0" applyFont="1" applyFill="1" applyBorder="1"/>
    <xf numFmtId="0" fontId="4" fillId="2" borderId="0" xfId="0" applyFont="1" applyFill="1" applyBorder="1" applyAlignment="1">
      <alignment vertical="top" wrapText="1"/>
    </xf>
    <xf numFmtId="0" fontId="3" fillId="2" borderId="0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quotePrefix="1">
      <alignment horizontal="center" wrapText="1"/>
    </xf>
    <xf numFmtId="0" fontId="4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horizontal="left" vertical="center"/>
    </xf>
    <xf numFmtId="3" fontId="4" fillId="2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3" fontId="3" fillId="2" borderId="0" xfId="0" applyNumberFormat="1" applyFill="1" applyBorder="1"/>
    <xf numFmtId="4" fontId="4" fillId="2" borderId="0" xfId="0" applyNumberFormat="1" applyFont="1" applyFill="1" applyBorder="1" applyAlignment="1">
      <alignment horizontal="right"/>
    </xf>
    <xf numFmtId="0" fontId="3" fillId="3" borderId="0" xfId="0" applyFill="1"/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left" vertical="center"/>
    </xf>
    <xf numFmtId="3" fontId="4" fillId="3" borderId="4" xfId="0" applyNumberFormat="1" applyFont="1" applyFill="1" applyBorder="1" applyAlignment="1">
      <alignment horizontal="right"/>
    </xf>
    <xf numFmtId="4" fontId="4" fillId="3" borderId="4" xfId="0" applyNumberFormat="1" applyFont="1" applyFill="1" applyBorder="1" applyAlignment="1">
      <alignment horizontal="right"/>
    </xf>
    <xf numFmtId="0" fontId="3" fillId="3" borderId="0" xfId="0" applyFill="1" applyBorder="1"/>
    <xf numFmtId="4" fontId="4" fillId="3" borderId="0" xfId="0" applyNumberFormat="1" applyFont="1" applyFill="1" applyBorder="1" applyAlignment="1">
      <alignment horizontal="right"/>
    </xf>
    <xf numFmtId="178" fontId="3" fillId="2" borderId="0" xfId="0" applyNumberFormat="1" applyFill="1" applyBorder="1"/>
    <xf numFmtId="178" fontId="3" fillId="2" borderId="0" xfId="0" applyNumberFormat="1" applyFill="1"/>
    <xf numFmtId="0" fontId="4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right" vertical="center"/>
    </xf>
    <xf numFmtId="0" fontId="2" fillId="0" borderId="2" xfId="0" applyFont="1" applyBorder="1" applyAlignment="1">
      <alignment/>
    </xf>
    <xf numFmtId="0" fontId="2" fillId="0" borderId="3" xfId="0" applyFont="1" applyBorder="1" applyAlignment="1">
      <alignment/>
    </xf>
    <xf numFmtId="3" fontId="2" fillId="2" borderId="4" xfId="0" applyNumberFormat="1" applyFont="1" applyFill="1" applyBorder="1" applyAlignment="1">
      <alignment horizontal="right"/>
    </xf>
    <xf numFmtId="177" fontId="3" fillId="2" borderId="0" xfId="18" applyNumberFormat="1" applyFont="1" applyFill="1"/>
    <xf numFmtId="3" fontId="3" fillId="2" borderId="4" xfId="0" applyNumberForma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2" borderId="0" xfId="0" applyFont="1" applyFill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85879e2-95f3-422e-af29-602d5151ecda}">
  <dimension ref="A1:H33"/>
  <sheetViews>
    <sheetView workbookViewId="0" topLeftCell="A6">
      <selection pane="topLeft" activeCell="C25" sqref="C25"/>
    </sheetView>
  </sheetViews>
  <sheetFormatPr defaultRowHeight="15" customHeight="1"/>
  <cols>
    <col min="1" max="1" width="9.142857142857142" style="1" customWidth="1"/>
    <col min="2" max="2" width="21.428571428571427" style="1" customWidth="1"/>
    <col min="3" max="4" width="9.142857142857142" style="1" customWidth="1"/>
    <col min="5" max="5" width="10.714285714285714" style="1" customWidth="1"/>
    <col min="6" max="6" width="9.142857142857142" style="1" customWidth="1"/>
    <col min="7" max="7" width="11.571428571428571" style="1" bestFit="1" customWidth="1"/>
    <col min="8" max="16384" width="9.142857142857142" style="1" customWidth="1"/>
  </cols>
  <sheetData>
    <row r="1" spans="1:8" ht="15">
      <c r="A1" s="2" t="s">
        <v>0</v>
      </c>
      <c r="B1" s="2"/>
      <c r="C1" s="2"/>
      <c r="D1" s="2"/>
      <c r="E1" s="2"/>
      <c r="F1" s="2"/>
      <c r="G1" s="2"/>
      <c r="H1" s="3"/>
    </row>
    <row r="2" spans="1:8" ht="15">
      <c r="A2" s="2" t="s">
        <v>1</v>
      </c>
      <c r="B2" s="2"/>
      <c r="C2" s="2"/>
      <c r="D2" s="2"/>
      <c r="E2" s="2"/>
      <c r="F2" s="2"/>
      <c r="G2" s="2"/>
      <c r="H2" s="3"/>
    </row>
    <row r="3" spans="1:8" ht="15">
      <c r="A3" s="2" t="s">
        <v>2</v>
      </c>
      <c r="B3" s="2"/>
      <c r="C3" s="2"/>
      <c r="D3" s="2"/>
      <c r="E3" s="2"/>
      <c r="F3" s="2"/>
      <c r="G3" s="2"/>
      <c r="H3" s="3"/>
    </row>
    <row r="4" spans="1:8" ht="15">
      <c r="A4" s="4"/>
      <c r="B4" s="4"/>
      <c r="C4" s="4"/>
      <c r="D4" s="4"/>
      <c r="E4" s="4"/>
      <c r="F4" s="4"/>
      <c r="G4" s="5"/>
      <c r="H4" s="6"/>
    </row>
    <row r="5" spans="1:8" ht="15">
      <c r="A5" s="7" t="s">
        <v>3</v>
      </c>
      <c r="B5" s="8" t="s">
        <v>4</v>
      </c>
      <c r="C5" s="9" t="s">
        <v>5</v>
      </c>
      <c r="D5" s="10"/>
      <c r="E5" s="11" t="s">
        <v>6</v>
      </c>
      <c r="F5" s="11"/>
      <c r="G5" s="6"/>
      <c r="H5" s="6"/>
    </row>
    <row r="6" spans="1:8" ht="45">
      <c r="A6" s="12"/>
      <c r="B6" s="13"/>
      <c r="C6" s="13" t="s">
        <v>7</v>
      </c>
      <c r="D6" s="13" t="s">
        <v>8</v>
      </c>
      <c r="E6" s="11" t="s">
        <v>9</v>
      </c>
      <c r="F6" s="11" t="s">
        <v>10</v>
      </c>
      <c r="G6" s="6"/>
      <c r="H6" s="14"/>
    </row>
    <row r="7" spans="1:8" ht="15">
      <c r="A7" s="15" t="s">
        <v>11</v>
      </c>
      <c r="B7" s="15" t="s">
        <v>12</v>
      </c>
      <c r="C7" s="15" t="s">
        <v>13</v>
      </c>
      <c r="D7" s="15" t="s">
        <v>14</v>
      </c>
      <c r="E7" s="15" t="s">
        <v>15</v>
      </c>
      <c r="F7" s="15" t="s">
        <v>16</v>
      </c>
      <c r="G7" s="6"/>
      <c r="H7" s="6"/>
    </row>
    <row r="8" spans="1:8" ht="15">
      <c r="A8" s="16">
        <v>1</v>
      </c>
      <c r="B8" s="17" t="s">
        <v>17</v>
      </c>
      <c r="C8" s="18">
        <v>280.11000000000001</v>
      </c>
      <c r="D8" s="18">
        <v>190</v>
      </c>
      <c r="E8" s="18">
        <v>93.280000000000001</v>
      </c>
      <c r="F8" s="19">
        <f>E8/D8</f>
        <v>0.49094736842105263</v>
      </c>
      <c r="G8" s="20"/>
      <c r="H8" s="21"/>
    </row>
    <row r="9" spans="1:8" ht="15">
      <c r="A9" s="16">
        <v>2</v>
      </c>
      <c r="B9" s="17" t="s">
        <v>18</v>
      </c>
      <c r="C9" s="18">
        <v>50.299999999999997</v>
      </c>
      <c r="D9" s="18">
        <v>40.299999999999997</v>
      </c>
      <c r="E9" s="18">
        <v>76</v>
      </c>
      <c r="F9" s="19">
        <f t="shared" si="0" ref="F9:F25">E9/D9</f>
        <v>1.8858560794044665</v>
      </c>
      <c r="G9" s="6"/>
      <c r="H9" s="21"/>
    </row>
    <row r="10" spans="1:8" s="22" customFormat="1" ht="15">
      <c r="A10" s="23">
        <v>3</v>
      </c>
      <c r="B10" s="24" t="s">
        <v>19</v>
      </c>
      <c r="C10" s="25">
        <v>202.49999999999997</v>
      </c>
      <c r="D10" s="25">
        <v>162</v>
      </c>
      <c r="E10" s="25">
        <v>320</v>
      </c>
      <c r="F10" s="26">
        <f t="shared" si="0"/>
        <v>1.9753086419753085</v>
      </c>
      <c r="G10" s="27"/>
      <c r="H10" s="28"/>
    </row>
    <row r="11" spans="1:8" ht="15">
      <c r="A11" s="16">
        <v>4</v>
      </c>
      <c r="B11" s="17" t="s">
        <v>20</v>
      </c>
      <c r="C11" s="18">
        <v>179.70000000000005</v>
      </c>
      <c r="D11" s="18">
        <v>78.299999999999997</v>
      </c>
      <c r="E11" s="18">
        <v>155.14920000000001</v>
      </c>
      <c r="F11" s="19">
        <f t="shared" si="0"/>
        <v>1.9814712643678163</v>
      </c>
      <c r="G11" s="29"/>
      <c r="H11" s="21"/>
    </row>
    <row r="12" spans="1:8" s="22" customFormat="1" ht="15">
      <c r="A12" s="23">
        <v>5</v>
      </c>
      <c r="B12" s="24" t="s">
        <v>21</v>
      </c>
      <c r="C12" s="25">
        <v>32</v>
      </c>
      <c r="D12" s="25">
        <v>30.5</v>
      </c>
      <c r="E12" s="25">
        <v>22.082999999999998</v>
      </c>
      <c r="F12" s="26">
        <f t="shared" si="0"/>
        <v>0.72403278688524586</v>
      </c>
      <c r="G12" s="27"/>
      <c r="H12" s="28"/>
    </row>
    <row r="13" spans="1:8" ht="15">
      <c r="A13" s="16">
        <v>6</v>
      </c>
      <c r="B13" s="17" t="s">
        <v>22</v>
      </c>
      <c r="C13" s="18">
        <v>312.45999999999998</v>
      </c>
      <c r="D13" s="18">
        <v>249.56999999999999</v>
      </c>
      <c r="E13" s="18">
        <v>367.11000000000001</v>
      </c>
      <c r="F13" s="19">
        <f t="shared" si="0"/>
        <v>1.4709700685178508</v>
      </c>
      <c r="G13" s="6"/>
      <c r="H13" s="21"/>
    </row>
    <row r="14" spans="1:8" ht="15">
      <c r="A14" s="16">
        <v>7</v>
      </c>
      <c r="B14" s="17" t="s">
        <v>23</v>
      </c>
      <c r="C14" s="18">
        <v>16.239999999999998</v>
      </c>
      <c r="D14" s="18">
        <v>16.239999999999998</v>
      </c>
      <c r="E14" s="18">
        <v>24</v>
      </c>
      <c r="F14" s="19">
        <f t="shared" si="0"/>
        <v>1.4778325123152711</v>
      </c>
      <c r="G14" s="3"/>
      <c r="H14" s="21"/>
    </row>
    <row r="15" spans="1:8" ht="15">
      <c r="A15" s="16">
        <v>8</v>
      </c>
      <c r="B15" s="17" t="s">
        <v>24</v>
      </c>
      <c r="C15" s="18">
        <v>54.5</v>
      </c>
      <c r="D15" s="18">
        <v>44.5</v>
      </c>
      <c r="E15" s="18">
        <v>53.100000000000001</v>
      </c>
      <c r="F15" s="19">
        <f t="shared" si="0"/>
        <v>1.1932584269662923</v>
      </c>
      <c r="G15" s="3"/>
      <c r="H15" s="21"/>
    </row>
    <row r="16" spans="1:8" ht="15">
      <c r="A16" s="16">
        <v>9</v>
      </c>
      <c r="B16" s="17" t="s">
        <v>25</v>
      </c>
      <c r="C16" s="18">
        <v>20.780000000000001</v>
      </c>
      <c r="D16" s="18">
        <v>13.699999999999999</v>
      </c>
      <c r="E16" s="18">
        <v>14.76</v>
      </c>
      <c r="F16" s="19">
        <f t="shared" si="0"/>
        <v>1.0773722627737228</v>
      </c>
      <c r="G16" s="30"/>
      <c r="H16" s="21"/>
    </row>
    <row r="17" spans="1:8" ht="15">
      <c r="A17" s="16">
        <v>10</v>
      </c>
      <c r="B17" s="17" t="s">
        <v>26</v>
      </c>
      <c r="C17" s="18">
        <v>37.299999999999997</v>
      </c>
      <c r="D17" s="18">
        <v>28</v>
      </c>
      <c r="E17" s="18">
        <v>17.876000000000001</v>
      </c>
      <c r="F17" s="19">
        <f t="shared" si="0"/>
        <v>0.63842857142857146</v>
      </c>
      <c r="G17" s="30"/>
      <c r="H17" s="21"/>
    </row>
    <row r="18" spans="1:8" ht="15">
      <c r="A18" s="16">
        <v>11</v>
      </c>
      <c r="B18" s="17" t="s">
        <v>27</v>
      </c>
      <c r="C18" s="18">
        <v>5</v>
      </c>
      <c r="D18" s="18">
        <v>5</v>
      </c>
      <c r="E18" s="18">
        <v>4.3799999999999999</v>
      </c>
      <c r="F18" s="19">
        <f t="shared" si="0"/>
        <v>0.876</v>
      </c>
      <c r="G18" s="3"/>
      <c r="H18" s="21"/>
    </row>
    <row r="19" spans="1:8" ht="15">
      <c r="A19" s="16">
        <v>12</v>
      </c>
      <c r="B19" s="17" t="s">
        <v>28</v>
      </c>
      <c r="C19" s="18">
        <v>5.1600000000000001</v>
      </c>
      <c r="D19" s="18">
        <v>5.1600000000000001</v>
      </c>
      <c r="E19" s="18">
        <v>1.8600000000000001</v>
      </c>
      <c r="F19" s="19">
        <f t="shared" si="0"/>
        <v>0.3604651162790698</v>
      </c>
      <c r="G19" s="30"/>
      <c r="H19" s="21"/>
    </row>
    <row r="20" spans="1:8" ht="15">
      <c r="A20" s="16">
        <v>13</v>
      </c>
      <c r="B20" s="17" t="s">
        <v>29</v>
      </c>
      <c r="C20" s="18">
        <v>20.449999999999999</v>
      </c>
      <c r="D20" s="18">
        <v>17.219999999999999</v>
      </c>
      <c r="E20" s="18">
        <v>20</v>
      </c>
      <c r="F20" s="19">
        <f t="shared" si="0"/>
        <v>1.1614401858304297</v>
      </c>
      <c r="G20" s="30"/>
      <c r="H20" s="21"/>
    </row>
    <row r="21" spans="1:8" ht="15">
      <c r="A21" s="16">
        <v>14</v>
      </c>
      <c r="B21" s="17" t="s">
        <v>30</v>
      </c>
      <c r="C21" s="18">
        <v>137</v>
      </c>
      <c r="D21" s="18">
        <v>95</v>
      </c>
      <c r="E21" s="18">
        <v>49.899999999999999</v>
      </c>
      <c r="F21" s="19">
        <f t="shared" si="0"/>
        <v>0.52526315789473688</v>
      </c>
      <c r="G21" s="30"/>
      <c r="H21" s="21"/>
    </row>
    <row r="22" spans="1:8" ht="15">
      <c r="A22" s="16">
        <v>15</v>
      </c>
      <c r="B22" s="17" t="s">
        <v>31</v>
      </c>
      <c r="C22" s="18">
        <v>76</v>
      </c>
      <c r="D22" s="18">
        <v>76</v>
      </c>
      <c r="E22" s="18">
        <v>29.800000000000001</v>
      </c>
      <c r="F22" s="19">
        <f t="shared" si="0"/>
        <v>0.39210526315789473</v>
      </c>
      <c r="G22" s="3"/>
      <c r="H22" s="21"/>
    </row>
    <row r="23" spans="1:8" ht="15">
      <c r="A23" s="16">
        <v>16</v>
      </c>
      <c r="B23" s="17" t="s">
        <v>32</v>
      </c>
      <c r="C23" s="18">
        <v>0</v>
      </c>
      <c r="D23" s="18">
        <v>0</v>
      </c>
      <c r="E23" s="18">
        <v>0</v>
      </c>
      <c r="F23" s="19">
        <v>0</v>
      </c>
      <c r="G23" s="3"/>
      <c r="H23" s="21"/>
    </row>
    <row r="24" spans="1:8" ht="15">
      <c r="A24" s="16">
        <v>17</v>
      </c>
      <c r="B24" s="17" t="s">
        <v>33</v>
      </c>
      <c r="C24" s="18">
        <v>8</v>
      </c>
      <c r="D24" s="18">
        <v>8</v>
      </c>
      <c r="E24" s="18">
        <v>4.4000000000000004</v>
      </c>
      <c r="F24" s="19">
        <f t="shared" si="0"/>
        <v>0.55000000000000004</v>
      </c>
      <c r="G24" s="30"/>
      <c r="H24" s="21"/>
    </row>
    <row r="25" spans="1:8" ht="15">
      <c r="A25" s="31"/>
      <c r="B25" s="32" t="s">
        <v>34</v>
      </c>
      <c r="C25" s="18">
        <f>SUM(C8:C24)</f>
        <v>1437.5</v>
      </c>
      <c r="D25" s="18">
        <f t="shared" si="1" ref="D25:E25">SUM(D8:D24)</f>
        <v>1059.4900000000002</v>
      </c>
      <c r="E25" s="18">
        <f t="shared" si="1"/>
        <v>1253.6982</v>
      </c>
      <c r="F25" s="19">
        <f t="shared" si="0"/>
        <v>1.1833034762008134</v>
      </c>
      <c r="G25" s="3"/>
      <c r="H25" s="21"/>
    </row>
    <row r="26" spans="1:8" ht="15" customHeight="1">
      <c r="A26" s="33"/>
      <c r="B26" s="34">
        <v>2019</v>
      </c>
      <c r="C26" s="35">
        <v>1439.9000000000001</v>
      </c>
      <c r="D26" s="35">
        <v>1041</v>
      </c>
      <c r="E26" s="35">
        <v>1027.5362</v>
      </c>
      <c r="F26" s="19">
        <v>0.98706647454370799</v>
      </c>
      <c r="G26" s="3"/>
      <c r="H26" s="3"/>
    </row>
    <row r="27" spans="1:8" ht="15">
      <c r="A27" s="33"/>
      <c r="B27" s="34">
        <v>2018</v>
      </c>
      <c r="C27" s="35">
        <v>1316</v>
      </c>
      <c r="D27" s="35">
        <v>1052</v>
      </c>
      <c r="E27" s="35">
        <v>1133.191</v>
      </c>
      <c r="F27" s="19">
        <v>1.0771777566539924</v>
      </c>
      <c r="G27" s="3"/>
      <c r="H27" s="36"/>
    </row>
    <row r="28" spans="1:8" ht="15">
      <c r="A28" s="33"/>
      <c r="B28" s="34">
        <v>2017</v>
      </c>
      <c r="C28" s="18">
        <v>1492.6600000000003</v>
      </c>
      <c r="D28" s="18">
        <v>1114.7796931809828</v>
      </c>
      <c r="E28" s="18">
        <v>1088.796</v>
      </c>
      <c r="F28" s="19">
        <v>0.97669163392558822</v>
      </c>
      <c r="G28" s="3"/>
      <c r="H28" s="36"/>
    </row>
    <row r="29" spans="1:8" ht="15">
      <c r="A29" s="33"/>
      <c r="B29" s="34">
        <v>2016</v>
      </c>
      <c r="C29" s="37">
        <v>1496.1500000000003</v>
      </c>
      <c r="D29" s="37">
        <v>1056.5160294724401</v>
      </c>
      <c r="E29" s="37">
        <v>1188.9100000000001</v>
      </c>
      <c r="F29" s="19">
        <v>1.1253118427305542</v>
      </c>
      <c r="G29" s="3"/>
      <c r="H29" s="36"/>
    </row>
    <row r="30" spans="1:8" ht="15">
      <c r="A30" s="33"/>
      <c r="B30" s="34"/>
      <c r="C30" s="37"/>
      <c r="D30" s="37"/>
      <c r="E30" s="37"/>
      <c r="F30" s="19"/>
      <c r="G30" s="3"/>
      <c r="H30" s="36"/>
    </row>
    <row r="31" spans="1:8" ht="15">
      <c r="A31" s="38"/>
      <c r="B31" s="39"/>
      <c r="C31" s="37"/>
      <c r="D31" s="37"/>
      <c r="E31" s="37"/>
      <c r="F31" s="37"/>
      <c r="G31" s="3"/>
      <c r="H31" s="36"/>
    </row>
    <row r="32" spans="1:8" ht="15">
      <c r="A32" s="3"/>
      <c r="B32" s="3"/>
      <c r="C32" s="3"/>
      <c r="D32" s="3"/>
      <c r="E32" s="3"/>
      <c r="F32" s="3"/>
      <c r="G32" s="3"/>
      <c r="H32" s="3"/>
    </row>
    <row r="33" spans="1:8" ht="15">
      <c r="A33" s="40" t="s">
        <v>35</v>
      </c>
      <c r="B33" s="40"/>
      <c r="C33" s="40"/>
      <c r="D33" s="40"/>
      <c r="E33" s="40"/>
      <c r="F33" s="40"/>
      <c r="G33" s="40"/>
      <c r="H33" s="40"/>
    </row>
  </sheetData>
  <mergeCells count="9">
    <mergeCell ref="A33:H33"/>
    <mergeCell ref="A1:G1"/>
    <mergeCell ref="A2:G2"/>
    <mergeCell ref="A3:G3"/>
    <mergeCell ref="A5:A6"/>
    <mergeCell ref="B5:B6"/>
    <mergeCell ref="C5:D5"/>
    <mergeCell ref="E5:F5"/>
    <mergeCell ref="A31:B3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