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05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26" i="1" l="1"/>
  <c r="C23" i="1"/>
  <c r="B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D23" i="1" s="1"/>
  <c r="C11" i="1"/>
</calcChain>
</file>

<file path=xl/sharedStrings.xml><?xml version="1.0" encoding="utf-8"?>
<sst xmlns="http://schemas.openxmlformats.org/spreadsheetml/2006/main" count="28" uniqueCount="26">
  <si>
    <t>Tabel</t>
  </si>
  <si>
    <t>Jumlah Pengunjung dan Pendapatan di Obyek Wisata</t>
  </si>
  <si>
    <t>in Brebes 2017</t>
  </si>
  <si>
    <t>Bulan</t>
  </si>
  <si>
    <t>Banyaknya</t>
  </si>
  <si>
    <t>Pendapatan</t>
  </si>
  <si>
    <t>Month</t>
  </si>
  <si>
    <t>Pengunjung</t>
  </si>
  <si>
    <t>Penjualan</t>
  </si>
  <si>
    <t>Lain-lain</t>
  </si>
  <si>
    <t>(Rp)</t>
  </si>
  <si>
    <t>JANUARI</t>
  </si>
  <si>
    <t>FEBRUARI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</si>
  <si>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</si>
  <si>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</si>
  <si>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</si>
  <si>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</si>
  <si>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</si>
  <si>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</si>
  <si>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</si>
  <si>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</si>
  <si>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</si>
  <si>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</si>
  <si>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Jumlah/Total</t>
  </si>
  <si>
    <t>Waduk malahayu Banjarharjo dirinci Per Bulan Tahun 2017</t>
  </si>
  <si>
    <t>The Number of visitor and Revenue in Malahayu Banjarharjo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</si>
</sst>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4" formatCode="_-&quot;Rp&quot;* #,##0.00_-;\-&quot;Rp&quot;* #,##0.00_-;_-&quot;Rp&quot;* &quot;-&quot;??_-;_-@_-"/>
    <numFmt numFmtId="164" formatCode="_(* #,##0_);_(* \(#,##0\);_(* &quot;-&quot;_);_(@_)"/>
    <numFmt numFmtId="165" formatCode="_([$Rp-421]* #,##0_);_([$Rp-421]* \(#,##0\);_([$Rp-421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1" fontId="2" fillId="0" borderId="1" xfId="1" applyFont="1" applyBorder="1" applyAlignment="1">
      <alignment horizontal="left" indent="1"/>
    </xf>
    <xf numFmtId="165" fontId="2" fillId="0" borderId="1" xfId="0" applyNumberFormat="1" applyFont="1" applyBorder="1" applyAlignment="1">
      <alignment horizontal="left" indent="1"/>
    </xf>
    <xf numFmtId="0" fontId="2" fillId="0" borderId="0" xfId="0" applyFont="1" applyAlignment="1">
      <alignment horizontal="left"/>
    </xf>
    <xf numFmtId="165" fontId="2" fillId="0" borderId="1" xfId="2" applyNumberFormat="1" applyFont="1" applyBorder="1" applyAlignment="1">
      <alignment horizontal="left" indent="1"/>
    </xf>
    <xf numFmtId="16" fontId="2" fillId="0" borderId="1" xfId="0" applyNumberFormat="1" applyFont="1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164" fontId="2" fillId="0" borderId="1" xfId="0" applyNumberFormat="1" applyFont="1" applyBorder="1" applyAlignment="1">
      <alignment horizontal="left" indent="1"/>
    </xf>
  </cellXfs>
  <cellStyles count="3">
    <cellStyle name="Comma [0]" xfId="1" builtinId="6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tabSelected="1" workbookViewId="0">
      <selection sqref="A1:D30"/>
    </sheetView>
  </sheetViews>
  <sheetFormatPr defaultRowHeight="15" x14ac:dyDescent="0.25"/>
  <cols>
    <col min="1" max="1" width="20" customWidth="1"/>
    <col min="2" max="2" width="18.85546875" customWidth="1"/>
    <col min="3" max="3" width="20.28515625" customWidth="1"/>
    <col min="4" max="4" width="22" customWidth="1"/>
  </cols>
  <sheetData>
    <row r="1" spans="1:4" ht="15.75" x14ac:dyDescent="0.25">
      <c r="A1" s="1" t="s">
        <v>0</v>
      </c>
      <c r="B1" s="1"/>
      <c r="C1" s="1"/>
      <c r="D1" s="1"/>
    </row>
    <row r="2" spans="1:4" ht="15.75" x14ac:dyDescent="0.25">
      <c r="A2" s="2" t="s">
        <v>1</v>
      </c>
      <c r="B2" s="2"/>
      <c r="C2" s="2"/>
      <c r="D2" s="2"/>
    </row>
    <row r="3" spans="1:4" ht="15.75" x14ac:dyDescent="0.25">
      <c r="A3" s="2" t="s">
        <v>24</v>
      </c>
      <c r="B3" s="2"/>
      <c r="C3" s="2"/>
      <c r="D3" s="2"/>
    </row>
    <row r="4" spans="1:4" ht="15.75" x14ac:dyDescent="0.25">
      <c r="A4" s="2" t="s">
        <v>25</v>
      </c>
      <c r="B4" s="2"/>
      <c r="C4" s="2"/>
      <c r="D4" s="2"/>
    </row>
    <row r="5" spans="1:4" ht="15.75" x14ac:dyDescent="0.25">
      <c r="A5" s="2" t="s">
        <v>2</v>
      </c>
      <c r="B5" s="2"/>
      <c r="C5" s="2"/>
      <c r="D5" s="2"/>
    </row>
    <row r="6" spans="1:4" ht="15.75" x14ac:dyDescent="0.25">
      <c r="A6" s="7"/>
      <c r="B6" s="7"/>
      <c r="C6" s="7"/>
      <c r="D6" s="7"/>
    </row>
    <row r="7" spans="1:4" ht="15.75" x14ac:dyDescent="0.25">
      <c r="A7" s="3" t="s">
        <v>3</v>
      </c>
      <c r="B7" s="3" t="s">
        <v>4</v>
      </c>
      <c r="C7" s="3" t="s">
        <v>5</v>
      </c>
      <c r="D7" s="3" t="s">
        <v>5</v>
      </c>
    </row>
    <row r="8" spans="1:4" ht="15.75" x14ac:dyDescent="0.25">
      <c r="A8" s="3" t="s">
        <v>6</v>
      </c>
      <c r="B8" s="3" t="s">
        <v>7</v>
      </c>
      <c r="C8" s="3" t="s">
        <v>8</v>
      </c>
      <c r="D8" s="3" t="s">
        <v>9</v>
      </c>
    </row>
    <row r="9" spans="1:4" ht="15.75" x14ac:dyDescent="0.25">
      <c r="A9" s="4"/>
      <c r="B9" s="4"/>
      <c r="C9" s="4" t="s">
        <v>10</v>
      </c>
      <c r="D9" s="4" t="s">
        <v>10</v>
      </c>
    </row>
    <row r="10" spans="1:4" ht="15.75" x14ac:dyDescent="0.25">
      <c r="A10" s="4">
        <v>1</v>
      </c>
      <c r="B10" s="4">
        <v>2</v>
      </c>
      <c r="C10" s="4">
        <v>3</v>
      </c>
      <c r="D10" s="4">
        <v>4</v>
      </c>
    </row>
    <row r="11" spans="1:4" ht="15.75" x14ac:dyDescent="0.25">
      <c r="A11" s="9" t="s">
        <v>11</v>
      </c>
      <c r="B11" s="5">
        <v>3963</v>
      </c>
      <c r="C11" s="8">
        <f>B11*3000</f>
        <v>11889000</v>
      </c>
      <c r="D11" s="8">
        <f>252000+540000+230000</f>
        <v>1022000</v>
      </c>
    </row>
    <row r="12" spans="1:4" ht="15.75" x14ac:dyDescent="0.25">
      <c r="A12" s="10" t="s">
        <v>12</v>
      </c>
      <c r="B12" s="5">
        <v>3247</v>
      </c>
      <c r="C12" s="8">
        <f t="shared" ref="C12:C22" si="0">B12*3000</f>
        <v>9741000</v>
      </c>
      <c r="D12" s="8">
        <f>259000+441000+200000</f>
        <v>900000</v>
      </c>
    </row>
    <row r="13" spans="1:4" ht="15.75" x14ac:dyDescent="0.25">
      <c r="A13" s="10" t="s">
        <v>13</v>
      </c>
      <c r="B13" s="5">
        <v>3156</v>
      </c>
      <c r="C13" s="8">
        <f t="shared" si="0"/>
        <v>9468000</v>
      </c>
      <c r="D13" s="6">
        <f>252000+676000+112000</f>
        <v>1040000</v>
      </c>
    </row>
    <row r="14" spans="1:4" ht="15.75" x14ac:dyDescent="0.25">
      <c r="A14" s="10" t="s">
        <v>14</v>
      </c>
      <c r="B14" s="5">
        <v>3011</v>
      </c>
      <c r="C14" s="8">
        <f t="shared" si="0"/>
        <v>9033000</v>
      </c>
      <c r="D14" s="6">
        <f>250000+800000+86000</f>
        <v>1136000</v>
      </c>
    </row>
    <row r="15" spans="1:4" ht="15.75" x14ac:dyDescent="0.25">
      <c r="A15" s="10" t="s">
        <v>15</v>
      </c>
      <c r="B15" s="5">
        <v>3373</v>
      </c>
      <c r="C15" s="8">
        <f t="shared" si="0"/>
        <v>10119000</v>
      </c>
      <c r="D15" s="6">
        <f>258000+992000+244000</f>
        <v>1494000</v>
      </c>
    </row>
    <row r="16" spans="1:4" ht="15.75" x14ac:dyDescent="0.25">
      <c r="A16" s="10" t="s">
        <v>16</v>
      </c>
      <c r="B16" s="5">
        <v>1123</v>
      </c>
      <c r="C16" s="8">
        <f t="shared" si="0"/>
        <v>3369000</v>
      </c>
      <c r="D16" s="6">
        <f>60000000+369000+88000</f>
        <v>60457000</v>
      </c>
    </row>
    <row r="17" spans="1:4" ht="15.75" x14ac:dyDescent="0.25">
      <c r="A17" s="10" t="s">
        <v>17</v>
      </c>
      <c r="B17" s="5">
        <v>2642</v>
      </c>
      <c r="C17" s="8">
        <f t="shared" si="0"/>
        <v>7926000</v>
      </c>
      <c r="D17" s="6">
        <f>60000000+418000+230000+275000</f>
        <v>60923000</v>
      </c>
    </row>
    <row r="18" spans="1:4" ht="15.75" x14ac:dyDescent="0.25">
      <c r="A18" s="10" t="s">
        <v>18</v>
      </c>
      <c r="B18" s="5">
        <v>2614</v>
      </c>
      <c r="C18" s="8">
        <f t="shared" si="0"/>
        <v>7842000</v>
      </c>
      <c r="D18" s="6">
        <f>15000000+212000+557000+188000</f>
        <v>15957000</v>
      </c>
    </row>
    <row r="19" spans="1:4" ht="15.75" x14ac:dyDescent="0.25">
      <c r="A19" s="10" t="s">
        <v>19</v>
      </c>
      <c r="B19" s="5">
        <v>1334</v>
      </c>
      <c r="C19" s="8">
        <f t="shared" si="0"/>
        <v>4002000</v>
      </c>
      <c r="D19" s="6">
        <f>10000000+115000+368000+92000</f>
        <v>10575000</v>
      </c>
    </row>
    <row r="20" spans="1:4" ht="15.75" x14ac:dyDescent="0.25">
      <c r="A20" s="10" t="s">
        <v>20</v>
      </c>
      <c r="B20" s="5">
        <v>3307</v>
      </c>
      <c r="C20" s="8">
        <f>B20*3000+2000</f>
        <v>9923000</v>
      </c>
      <c r="D20" s="6">
        <f>275000+950000</f>
        <v>1225000</v>
      </c>
    </row>
    <row r="21" spans="1:4" ht="15.75" x14ac:dyDescent="0.25">
      <c r="A21" s="10" t="s">
        <v>21</v>
      </c>
      <c r="B21" s="5">
        <v>2656</v>
      </c>
      <c r="C21" s="8">
        <f t="shared" si="0"/>
        <v>7968000</v>
      </c>
      <c r="D21" s="6">
        <f>110000+546000+12500000</f>
        <v>13156000</v>
      </c>
    </row>
    <row r="22" spans="1:4" ht="15.75" x14ac:dyDescent="0.25">
      <c r="A22" s="10" t="s">
        <v>22</v>
      </c>
      <c r="B22" s="5">
        <v>1927</v>
      </c>
      <c r="C22" s="8">
        <f t="shared" si="0"/>
        <v>5781000</v>
      </c>
      <c r="D22" s="6">
        <f>12500000+85000+470000</f>
        <v>13055000</v>
      </c>
    </row>
    <row r="23" spans="1:4" ht="15.75" x14ac:dyDescent="0.25">
      <c r="A23" s="10" t="s">
        <v>23</v>
      </c>
      <c r="B23" s="11">
        <f>SUM(B11:B22)</f>
        <v>32353</v>
      </c>
      <c r="C23" s="11">
        <f t="shared" ref="C23:D23" si="1">SUM(C11:C22)</f>
        <v>97061000</v>
      </c>
      <c r="D23" s="11">
        <f t="shared" si="1"/>
        <v>180940000</v>
      </c>
    </row>
    <row r="24" spans="1:4" ht="15.75" x14ac:dyDescent="0.25">
      <c r="A24" s="10">
        <v>2016</v>
      </c>
      <c r="B24" s="11">
        <v>37371</v>
      </c>
      <c r="C24" s="6">
        <v>112113000</v>
      </c>
      <c r="D24" s="6">
        <v>147877000</v>
      </c>
    </row>
    <row r="25" spans="1:4" ht="15.75" x14ac:dyDescent="0.25">
      <c r="A25" s="10">
        <v>2015</v>
      </c>
      <c r="B25" s="5">
        <v>46824</v>
      </c>
      <c r="C25" s="6">
        <v>128010000</v>
      </c>
      <c r="D25" s="6">
        <v>75285000</v>
      </c>
    </row>
    <row r="26" spans="1:4" ht="15.75" x14ac:dyDescent="0.25">
      <c r="A26" s="10">
        <v>2014</v>
      </c>
      <c r="B26" s="5">
        <f>C26/2000</f>
        <v>37458</v>
      </c>
      <c r="C26" s="6">
        <v>74916000</v>
      </c>
      <c r="D26" s="6">
        <v>45127000</v>
      </c>
    </row>
    <row r="27" spans="1:4" ht="15.75" x14ac:dyDescent="0.25">
      <c r="A27" s="10">
        <v>2013</v>
      </c>
      <c r="B27" s="5">
        <v>50225</v>
      </c>
      <c r="C27" s="6">
        <v>100450000</v>
      </c>
      <c r="D27" s="6">
        <v>5725000</v>
      </c>
    </row>
    <row r="28" spans="1:4" ht="15.75" x14ac:dyDescent="0.25">
      <c r="A28" s="10">
        <v>2012</v>
      </c>
      <c r="B28" s="5">
        <v>42422</v>
      </c>
      <c r="C28" s="6">
        <v>59344500</v>
      </c>
      <c r="D28" s="6">
        <v>26500000</v>
      </c>
    </row>
    <row r="29" spans="1:4" ht="15.75" x14ac:dyDescent="0.25">
      <c r="A29" s="10">
        <v>2011</v>
      </c>
      <c r="B29" s="5">
        <v>29956</v>
      </c>
      <c r="C29" s="6">
        <v>52772500</v>
      </c>
      <c r="D29" s="6">
        <v>24331000</v>
      </c>
    </row>
    <row r="30" spans="1:4" ht="15.75" x14ac:dyDescent="0.25">
      <c r="A30" s="10"/>
      <c r="B30" s="10"/>
      <c r="C30" s="10"/>
      <c r="D30" s="10"/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2018-12-07T01:42:40Z</dcterms:created>
  <dcterms:modified xsi:type="dcterms:W3CDTF">2018-12-07T01:47:20Z</dcterms:modified>
</cp:coreProperties>
</file>