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<sst xmlns="http://schemas.openxmlformats.org/spreadsheetml/2006/main" count="44" uniqueCount="41">
  <si>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28</t>
  </si>
  <si>
    <t>Luas Panen, Produksi dan Rata-Rata Produksi Mangga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</si>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</sst>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dc4b5d-6d49-4540-9d8e-681c36df2331}">
  <sheetPr>
    <tabColor rgb="FFFFC000"/>
  </sheetPr>
  <dimension ref="A1:J34"/>
  <sheetViews>
    <sheetView workbookViewId="0" topLeftCell="A10">
      <selection pane="topLeft" activeCell="A5" sqref="A5:F30"/>
    </sheetView>
  </sheetViews>
  <sheetFormatPr defaultRowHeight="15" customHeight="1"/>
  <cols>
    <col min="1" max="1" width="23.714285714285715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0" ht="24.95" customHeight="1">
      <c r="A9" s="26" t="s">
        <v>22</v>
      </c>
      <c r="B9" s="27">
        <v>5131</v>
      </c>
      <c r="C9" s="28">
        <v>4638</v>
      </c>
      <c r="D9" s="27">
        <v>92.900000000000006</v>
      </c>
      <c r="E9" s="29">
        <f>D9/C9*1000</f>
        <v>20.030185424752048</v>
      </c>
      <c r="F9" s="30">
        <f>0.626*J9/1000</f>
        <v>38.344394855503772</v>
      </c>
      <c r="J9" s="1">
        <v>61253.026925724873</v>
      </c>
    </row>
    <row r="10" spans="1:10" ht="24.95" customHeight="1">
      <c r="A10" s="26" t="s">
        <v>23</v>
      </c>
      <c r="B10" s="27">
        <v>31259</v>
      </c>
      <c r="C10" s="28">
        <f>41800/2</f>
        <v>20900</v>
      </c>
      <c r="D10" s="27">
        <v>3588</v>
      </c>
      <c r="E10" s="29">
        <f t="shared" si="0" ref="E10:E25">D10/C10*1000</f>
        <v>171.67464114832538</v>
      </c>
      <c r="F10" s="30">
        <f t="shared" si="1" ref="F10:F25">0.626*J10/1000</f>
        <v>55.555087559557506</v>
      </c>
      <c r="J10" s="1">
        <v>88746.146261273971</v>
      </c>
    </row>
    <row r="11" spans="1:10" ht="24.95" customHeight="1">
      <c r="A11" s="26" t="s">
        <v>24</v>
      </c>
      <c r="B11" s="27">
        <v>18167</v>
      </c>
      <c r="C11" s="28">
        <v>13958</v>
      </c>
      <c r="D11" s="27">
        <v>364.89999999999998</v>
      </c>
      <c r="E11" s="29">
        <f t="shared" si="0"/>
        <v>26.142713855853273</v>
      </c>
      <c r="F11" s="30">
        <f t="shared" si="1"/>
        <v>61.111667554568776</v>
      </c>
      <c r="J11" s="1">
        <v>97622.472131899005</v>
      </c>
    </row>
    <row r="12" spans="1:10" ht="24.95" customHeight="1">
      <c r="A12" s="26" t="s">
        <v>25</v>
      </c>
      <c r="B12" s="27">
        <v>17909</v>
      </c>
      <c r="C12" s="28">
        <v>10293</v>
      </c>
      <c r="D12" s="27">
        <v>566.10000000000002</v>
      </c>
      <c r="E12" s="29">
        <f t="shared" si="0"/>
        <v>54.998542698921597</v>
      </c>
      <c r="F12" s="30">
        <f t="shared" si="1"/>
        <v>64.357678592196024</v>
      </c>
      <c r="J12" s="1">
        <v>102807.79327826841</v>
      </c>
    </row>
    <row r="13" spans="1:10" ht="24.95" customHeight="1">
      <c r="A13" s="26" t="s">
        <v>26</v>
      </c>
      <c r="B13" s="27">
        <v>7197</v>
      </c>
      <c r="C13" s="28">
        <f>B13</f>
        <v>7197</v>
      </c>
      <c r="D13" s="27">
        <v>437.89999999999998</v>
      </c>
      <c r="E13" s="29">
        <f t="shared" si="0"/>
        <v>60.844796442962341</v>
      </c>
      <c r="F13" s="30">
        <f t="shared" si="1"/>
        <v>40.743815242692129</v>
      </c>
      <c r="J13" s="1">
        <v>65085.966841361231</v>
      </c>
    </row>
    <row r="14" spans="1:10" ht="24.95" customHeight="1">
      <c r="A14" s="26" t="s">
        <v>27</v>
      </c>
      <c r="B14" s="27">
        <v>17788</v>
      </c>
      <c r="C14" s="28">
        <v>3910</v>
      </c>
      <c r="D14" s="27">
        <v>113.2</v>
      </c>
      <c r="E14" s="29">
        <f t="shared" si="0"/>
        <v>28.95140664961637</v>
      </c>
      <c r="F14" s="30">
        <f t="shared" si="1"/>
        <v>41.375033167661556</v>
      </c>
      <c r="J14" s="1">
        <v>66094.30218476287</v>
      </c>
    </row>
    <row r="15" spans="1:10" ht="24.95" customHeight="1">
      <c r="A15" s="26" t="s">
        <v>28</v>
      </c>
      <c r="B15" s="27">
        <v>19752</v>
      </c>
      <c r="C15" s="28">
        <f>B15</f>
        <v>19752</v>
      </c>
      <c r="D15" s="27">
        <v>1800</v>
      </c>
      <c r="E15" s="29">
        <f t="shared" si="0"/>
        <v>91.130012150668293</v>
      </c>
      <c r="F15" s="30">
        <f t="shared" si="1"/>
        <v>87.559624820936705</v>
      </c>
      <c r="J15" s="1">
        <v>139871.60514526631</v>
      </c>
    </row>
    <row r="16" spans="1:10" ht="24.95" customHeight="1">
      <c r="A16" s="26" t="s">
        <v>29</v>
      </c>
      <c r="B16" s="27">
        <v>46047</v>
      </c>
      <c r="C16" s="28">
        <v>15542</v>
      </c>
      <c r="D16" s="27">
        <v>390</v>
      </c>
      <c r="E16" s="29">
        <f t="shared" si="0"/>
        <v>25.093295586153648</v>
      </c>
      <c r="F16" s="30">
        <f t="shared" si="1"/>
        <v>86.730875850582933</v>
      </c>
      <c r="J16" s="1">
        <v>138547.72500093121</v>
      </c>
    </row>
    <row r="17" spans="1:10" ht="24.95" customHeight="1">
      <c r="A17" s="26" t="s">
        <v>30</v>
      </c>
      <c r="B17" s="27">
        <v>95898</v>
      </c>
      <c r="C17" s="28">
        <v>30140</v>
      </c>
      <c r="D17" s="27">
        <v>2259.8000000000002</v>
      </c>
      <c r="E17" s="29">
        <f t="shared" si="0"/>
        <v>74.976775049767753</v>
      </c>
      <c r="F17" s="30">
        <f t="shared" si="1"/>
        <v>76.426864590629108</v>
      </c>
      <c r="J17" s="1">
        <v>122087.64311602095</v>
      </c>
    </row>
    <row r="18" spans="1:10" ht="24.95" customHeight="1">
      <c r="A18" s="26" t="s">
        <v>31</v>
      </c>
      <c r="B18" s="27">
        <v>479223</v>
      </c>
      <c r="C18" s="28">
        <v>73472</v>
      </c>
      <c r="D18" s="27">
        <v>1833.9000000000001</v>
      </c>
      <c r="E18" s="29">
        <f t="shared" si="0"/>
        <v>24.960529181184668</v>
      </c>
      <c r="F18" s="30">
        <f t="shared" si="1"/>
        <v>76.617537812818057</v>
      </c>
      <c r="J18" s="1">
        <v>122392.23292782437</v>
      </c>
    </row>
    <row r="19" spans="1:10" ht="24.95" customHeight="1">
      <c r="A19" s="26" t="s">
        <v>32</v>
      </c>
      <c r="B19" s="27">
        <v>36997</v>
      </c>
      <c r="C19" s="28">
        <v>10807</v>
      </c>
      <c r="D19" s="27">
        <v>218.80000000000001</v>
      </c>
      <c r="E19" s="29">
        <f t="shared" si="0"/>
        <v>20.246136763209034</v>
      </c>
      <c r="F19" s="30">
        <f t="shared" si="1"/>
        <v>61.614849575333572</v>
      </c>
      <c r="J19" s="1">
        <v>98426.277276890687</v>
      </c>
    </row>
    <row r="20" spans="1:10" ht="24.95" customHeight="1">
      <c r="A20" s="26" t="s">
        <v>33</v>
      </c>
      <c r="B20" s="27">
        <v>12813</v>
      </c>
      <c r="C20" s="28">
        <v>12591</v>
      </c>
      <c r="D20" s="27">
        <v>251.90000000000001</v>
      </c>
      <c r="E20" s="29">
        <f t="shared" si="0"/>
        <v>20.006353744738306</v>
      </c>
      <c r="F20" s="30">
        <f t="shared" si="1"/>
        <v>36.995004710777302</v>
      </c>
      <c r="J20" s="1">
        <v>59097.451614660218</v>
      </c>
    </row>
    <row r="21" spans="1:10" ht="24.95" customHeight="1">
      <c r="A21" s="26" t="s">
        <v>34</v>
      </c>
      <c r="B21" s="27">
        <v>27707</v>
      </c>
      <c r="C21" s="28">
        <v>23030</v>
      </c>
      <c r="D21" s="27">
        <v>2318.5</v>
      </c>
      <c r="E21" s="29">
        <f t="shared" si="0"/>
        <v>100.67303517151542</v>
      </c>
      <c r="F21" s="30">
        <f t="shared" si="1"/>
        <v>108.853287647885</v>
      </c>
      <c r="J21" s="1">
        <v>173887.04097106229</v>
      </c>
    </row>
    <row r="22" spans="1:10" ht="24.95" customHeight="1">
      <c r="A22" s="26" t="s">
        <v>35</v>
      </c>
      <c r="B22" s="27">
        <v>15500</v>
      </c>
      <c r="C22" s="28">
        <v>9920</v>
      </c>
      <c r="D22" s="27">
        <v>466</v>
      </c>
      <c r="E22" s="29">
        <f t="shared" si="0"/>
        <v>46.975806451612904</v>
      </c>
      <c r="F22" s="30">
        <f t="shared" si="1"/>
        <v>98.018188297542693</v>
      </c>
      <c r="J22" s="1">
        <v>156578.57555518002</v>
      </c>
    </row>
    <row r="23" spans="1:10" ht="24.95" customHeight="1">
      <c r="A23" s="26" t="s">
        <v>36</v>
      </c>
      <c r="B23" s="27">
        <v>6518</v>
      </c>
      <c r="C23" s="28">
        <f>B23</f>
        <v>6518</v>
      </c>
      <c r="D23" s="27">
        <v>533.10000000000002</v>
      </c>
      <c r="E23" s="29">
        <f t="shared" si="0"/>
        <v>81.788892298251</v>
      </c>
      <c r="F23" s="30">
        <f t="shared" si="1"/>
        <v>43.480963122677174</v>
      </c>
      <c r="J23" s="1">
        <v>69458.407544212736</v>
      </c>
    </row>
    <row r="24" spans="1:10" ht="24.95" customHeight="1">
      <c r="A24" s="26" t="s">
        <v>37</v>
      </c>
      <c r="B24" s="27">
        <v>32599</v>
      </c>
      <c r="C24" s="28">
        <v>25655</v>
      </c>
      <c r="D24" s="27">
        <v>1026.2</v>
      </c>
      <c r="E24" s="29">
        <f t="shared" si="0"/>
        <v>40</v>
      </c>
      <c r="F24" s="30">
        <f t="shared" si="1"/>
        <v>54.670361025006692</v>
      </c>
      <c r="J24" s="1">
        <v>87332.845087870111</v>
      </c>
    </row>
    <row r="25" spans="1:10" ht="24.95" customHeight="1">
      <c r="A25" s="31" t="s">
        <v>38</v>
      </c>
      <c r="B25" s="32">
        <v>32999</v>
      </c>
      <c r="C25" s="33">
        <v>9068</v>
      </c>
      <c r="D25" s="32">
        <v>1054.5</v>
      </c>
      <c r="E25" s="29">
        <f t="shared" si="0"/>
        <v>116.28804587560653</v>
      </c>
      <c r="F25" s="30">
        <f t="shared" si="1"/>
        <v>100.21378350267878</v>
      </c>
      <c r="J25" s="1">
        <v>160085.9161384645</v>
      </c>
    </row>
    <row r="26" spans="1:6" ht="24.95" customHeight="1">
      <c r="A26" s="34" t="s">
        <v>39</v>
      </c>
      <c r="B26" s="35">
        <f>SUM(B9:B25)</f>
        <v>903504</v>
      </c>
      <c r="C26" s="35">
        <f t="shared" si="2" ref="C26:F26">SUM(C9:C25)</f>
        <v>297391</v>
      </c>
      <c r="D26" s="35">
        <f t="shared" si="2"/>
        <v>17315.699999999997</v>
      </c>
      <c r="E26" s="36">
        <f>D26/C26*1000</f>
        <v>58.225366604907336</v>
      </c>
      <c r="F26" s="35">
        <f t="shared" si="2"/>
        <v>1132.6690179290476</v>
      </c>
    </row>
    <row r="27" spans="1:6" ht="24.95" customHeight="1">
      <c r="A27" s="34">
        <v>2018</v>
      </c>
      <c r="B27" s="37">
        <v>900470</v>
      </c>
      <c r="C27" s="37">
        <v>328737</v>
      </c>
      <c r="D27" s="37">
        <v>14155.000000000004</v>
      </c>
      <c r="E27" s="38">
        <v>43.058736923437287</v>
      </c>
      <c r="F27" s="39">
        <v>1130.6338769505369</v>
      </c>
    </row>
    <row r="28" spans="1:6" ht="24.95" customHeight="1">
      <c r="A28" s="34">
        <v>2017</v>
      </c>
      <c r="B28" s="40">
        <v>474562</v>
      </c>
      <c r="C28" s="40">
        <v>150515</v>
      </c>
      <c r="D28" s="40">
        <v>15863.200000000001</v>
      </c>
      <c r="E28" s="41">
        <v>105.39281799156231</v>
      </c>
      <c r="F28" s="42">
        <v>1125.4815444659998</v>
      </c>
    </row>
    <row r="29" spans="1:6" ht="24.95" customHeight="1">
      <c r="A29" s="34">
        <v>2016</v>
      </c>
      <c r="B29" s="40">
        <v>489607</v>
      </c>
      <c r="C29" s="40">
        <v>311447</v>
      </c>
      <c r="D29" s="40">
        <v>33627.800000000003</v>
      </c>
      <c r="E29" s="41">
        <v>107.97278509666172</v>
      </c>
      <c r="F29" s="42">
        <v>1171.39269499583</v>
      </c>
    </row>
    <row r="30" spans="1:6" ht="24.95" customHeight="1">
      <c r="A30" s="34">
        <v>2015</v>
      </c>
      <c r="B30" s="40">
        <v>498094</v>
      </c>
      <c r="C30" s="40">
        <v>292492</v>
      </c>
      <c r="D30" s="40">
        <v>19018.599999999999</v>
      </c>
      <c r="E30" s="41">
        <v>65.022633097657376</v>
      </c>
      <c r="F30" s="42">
        <v>1147.1845358834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6"/>
      <c r="B32" s="27"/>
      <c r="C32" s="27"/>
      <c r="D32" s="27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