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BYK PUS AKSEPTOR" sheetId="1" r:id="rId3"/>
  </sheets>
  <definedNames>
    <definedName name="_xlnm.Print_Area" localSheetId="0">'BYK PUS AKSEPTOR'!$A$1:$H$30</definedName>
  </definedNames>
  <calcPr fullCalcOnLoad="1"/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<sst xmlns="http://schemas.openxmlformats.org/spreadsheetml/2006/main" count="38" uniqueCount="36">
  <si>
    <t>Tabel</t>
  </si>
  <si>
    <t>Banyaknya PUS dan Pencapaian Akseptor KB Menurut Kecamatan di Kabupaten Brebes Tahun 2020</t>
  </si>
  <si>
    <t>Kecamatan</t>
  </si>
  <si>
    <t>PUS</t>
  </si>
  <si>
    <t>Pencapaian Akseptor KB Aktif</t>
  </si>
  <si>
    <t>MKJP</t>
  </si>
  <si>
    <t>%</t>
  </si>
  <si>
    <t>NON MKJP</t>
  </si>
  <si>
    <t>Jum lah</t>
  </si>
  <si>
    <t>(1)</t>
  </si>
  <si>
    <t>(2)</t>
  </si>
  <si>
    <t>(3)</t>
  </si>
  <si>
    <t>(4)</t>
  </si>
  <si>
    <t>(5)</t>
  </si>
  <si>
    <t>(6)</t>
  </si>
  <si>
    <t>(7)</t>
  </si>
  <si>
    <t>(8)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</si>
  <si>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</si>
  <si>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</si>
  <si>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</si>
  <si>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</si>
  <si>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</si>
  <si>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</si>
  <si>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</si>
  <si>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</si>
  <si>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</si>
  <si>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</si>
  <si>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</si>
  <si>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</si>
  <si>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</si>
  <si>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</si>
  <si>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</si>
  <si>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</si>
  <si>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</si>
  <si>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</si>
  <si>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 : Dinas Pemberdayaan Perempuan, Perlindungan Anak, Pengendalian Penduduk, dan Keluarga Berencana Kab. Brebes</t>
  </si>
</sst>
</file>

<file path=xl/styles.xml><?xml version="1.0" encoding="utf-8"?>
<styleSheet xmlns="http://schemas.openxmlformats.org/spreadsheetml/2006/main">
  <numFmts count="2">
    <numFmt numFmtId="177" formatCode="_(* #,##0.00_);_(* \(#,##0.00\);_(* &quot;-&quot;??_);_(@_)"/>
    <numFmt numFmtId="178" formatCode="_(* #,##0_);_(* \(#,##0\);_(* &quot;-&quot;_);_(@_)"/>
  </numFmts>
  <fonts count="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177" fontId="3" fillId="0" borderId="1" xfId="0" applyNumberFormat="1" applyFont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wrapText="1" indent="1"/>
    </xf>
    <xf numFmtId="177" fontId="3" fillId="0" borderId="1" xfId="0" applyNumberFormat="1" applyFont="1" applyBorder="1" applyAlignment="1">
      <alignment horizontal="right" vertical="center" wrapText="1" indent="1"/>
    </xf>
    <xf numFmtId="0" fontId="6" fillId="0" borderId="0" xfId="0" applyFont="1"/>
    <xf numFmtId="0" fontId="5" fillId="0" borderId="1" xfId="0" applyFont="1" applyBorder="1" applyAlignment="1">
      <alignment horizontal="right"/>
    </xf>
    <xf numFmtId="178" fontId="6" fillId="0" borderId="1" xfId="0" applyNumberFormat="1" applyFont="1" applyBorder="1" applyAlignment="1">
      <alignment horizontal="right" vertical="center" indent="1"/>
    </xf>
    <xf numFmtId="177" fontId="5" fillId="0" borderId="1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wrapText="1" indent="1"/>
    </xf>
    <xf numFmtId="177" fontId="5" fillId="0" borderId="1" xfId="0" applyNumberFormat="1" applyFont="1" applyBorder="1" applyAlignment="1">
      <alignment horizontal="right" vertical="center" wrapText="1" indent="1"/>
    </xf>
    <xf numFmtId="0" fontId="6" fillId="3" borderId="0" xfId="0" applyFont="1" applyFill="1"/>
    <xf numFmtId="0" fontId="5" fillId="3" borderId="1" xfId="0" applyFont="1" applyFill="1" applyBorder="1" applyAlignment="1">
      <alignment horizontal="right"/>
    </xf>
    <xf numFmtId="178" fontId="6" fillId="3" borderId="1" xfId="0" applyNumberFormat="1" applyFont="1" applyFill="1" applyBorder="1" applyAlignment="1">
      <alignment horizontal="right" vertical="center" indent="1"/>
    </xf>
    <xf numFmtId="177" fontId="5" fillId="3" borderId="1" xfId="0" applyNumberFormat="1" applyFont="1" applyFill="1" applyBorder="1" applyAlignment="1">
      <alignment horizontal="righ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3" fontId="5" fillId="3" borderId="1" xfId="0" applyNumberFormat="1" applyFont="1" applyFill="1" applyBorder="1" applyAlignment="1">
      <alignment horizontal="right" vertical="center" wrapText="1" indent="1"/>
    </xf>
    <xf numFmtId="177" fontId="5" fillId="3" borderId="1" xfId="0" applyNumberFormat="1" applyFont="1" applyFill="1" applyBorder="1" applyAlignment="1">
      <alignment horizontal="right" vertical="center" wrapText="1" indent="1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/>
    </xf>
    <xf numFmtId="0" fontId="1" fillId="0" borderId="0" xfId="0" applyFont="1" applyAlignment="1">
      <alignment horizontal="center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8eaf6a-c2a7-438b-a528-25e6c02a8591}">
  <sheetPr>
    <tabColor rgb="FFFFFF00"/>
  </sheetPr>
  <dimension ref="A1:H30"/>
  <sheetViews>
    <sheetView view="pageBreakPreview" zoomScale="80" zoomScaleNormal="100" zoomScaleSheetLayoutView="80" workbookViewId="0" topLeftCell="A4">
      <selection pane="topLeft" activeCell="A26" sqref="A26:XFD28"/>
    </sheetView>
  </sheetViews>
  <sheetFormatPr defaultRowHeight="14.5" customHeight="1"/>
  <cols>
    <col min="1" max="1" width="28.571428571428573" style="31" customWidth="1"/>
    <col min="2" max="2" width="12.285714285714286" style="31" customWidth="1"/>
    <col min="3" max="3" width="12.142857142857142" style="31" customWidth="1"/>
    <col min="4" max="4" width="10.142857142857142" style="31" customWidth="1"/>
    <col min="5" max="5" width="13.428571428571429" style="31" customWidth="1"/>
    <col min="6" max="6" width="11" style="31" customWidth="1"/>
    <col min="7" max="7" width="13.285714285714286" style="31" customWidth="1"/>
    <col min="8" max="8" width="11" style="31" customWidth="1"/>
    <col min="9" max="9" width="9.142857142857142" style="1" hidden="1" customWidth="1"/>
    <col min="10" max="16384" width="9.142857142857142" style="1" customWidth="1"/>
  </cols>
  <sheetData>
    <row r="1" spans="1:8" ht="15.5">
      <c r="A1" s="2" t="s">
        <v>0</v>
      </c>
      <c r="B1" s="2"/>
      <c r="C1" s="2"/>
      <c r="D1" s="2"/>
      <c r="E1" s="2"/>
      <c r="F1" s="2"/>
      <c r="G1" s="2"/>
      <c r="H1" s="2"/>
    </row>
    <row r="2" spans="1:8" ht="15.5">
      <c r="A2" s="2" t="s">
        <v>1</v>
      </c>
      <c r="B2" s="2"/>
      <c r="C2" s="2"/>
      <c r="D2" s="2"/>
      <c r="E2" s="2"/>
      <c r="F2" s="2"/>
      <c r="G2" s="2"/>
      <c r="H2" s="2"/>
    </row>
    <row r="3" spans="1:8" ht="14.5">
      <c r="A3" s="3"/>
      <c r="B3" s="3"/>
      <c r="C3" s="3"/>
      <c r="D3" s="3"/>
      <c r="E3" s="3"/>
      <c r="F3" s="3"/>
      <c r="G3" s="4"/>
      <c r="H3" s="4"/>
    </row>
    <row r="4" spans="1:8" ht="17.15" customHeight="1">
      <c r="A4" s="5" t="s">
        <v>2</v>
      </c>
      <c r="B4" s="6" t="s">
        <v>3</v>
      </c>
      <c r="C4" s="6" t="s">
        <v>4</v>
      </c>
      <c r="D4" s="6"/>
      <c r="E4" s="6"/>
      <c r="F4" s="6"/>
      <c r="G4" s="6"/>
      <c r="H4" s="6"/>
    </row>
    <row r="5" spans="1:8" ht="17.15" customHeight="1">
      <c r="A5" s="5"/>
      <c r="B5" s="6"/>
      <c r="C5" s="6" t="s">
        <v>5</v>
      </c>
      <c r="D5" s="6" t="s">
        <v>6</v>
      </c>
      <c r="E5" s="6" t="s">
        <v>7</v>
      </c>
      <c r="F5" s="6" t="s">
        <v>6</v>
      </c>
      <c r="G5" s="5" t="s">
        <v>8</v>
      </c>
      <c r="H5" s="5" t="s">
        <v>6</v>
      </c>
    </row>
    <row r="6" spans="1:8" ht="17.15" customHeight="1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spans="1:8" ht="17.15" customHeight="1">
      <c r="A7" s="8" t="s">
        <v>17</v>
      </c>
      <c r="B7" s="9">
        <v>12618</v>
      </c>
      <c r="C7" s="10">
        <v>2375</v>
      </c>
      <c r="D7" s="11">
        <f>C7/G7*100</f>
        <v>27.488425925925924</v>
      </c>
      <c r="E7" s="10">
        <v>6265</v>
      </c>
      <c r="F7" s="11">
        <f>E7/G7*100</f>
        <v>72.511574074074076</v>
      </c>
      <c r="G7" s="12">
        <f>C7+E7</f>
        <v>8640</v>
      </c>
      <c r="H7" s="13">
        <f>G7/B7*100</f>
        <v>68.473609129814548</v>
      </c>
    </row>
    <row r="8" spans="1:8" ht="17.15" customHeight="1">
      <c r="A8" s="8" t="s">
        <v>18</v>
      </c>
      <c r="B8" s="9">
        <v>21401</v>
      </c>
      <c r="C8" s="10">
        <v>2090</v>
      </c>
      <c r="D8" s="11">
        <f t="shared" si="0" ref="D8:D28">C8/G8*100</f>
        <v>13.841059602649006</v>
      </c>
      <c r="E8" s="10">
        <v>13010</v>
      </c>
      <c r="F8" s="11">
        <f t="shared" si="1" ref="F8:F28">E8/G8*100</f>
        <v>86.158940397350989</v>
      </c>
      <c r="G8" s="12">
        <f t="shared" si="2" ref="G8:G28">C8+E8</f>
        <v>15100</v>
      </c>
      <c r="H8" s="13">
        <f t="shared" si="3" ref="H8:H28">G8/B8*100</f>
        <v>70.557450586421197</v>
      </c>
    </row>
    <row r="9" spans="1:8" ht="17.15" customHeight="1">
      <c r="A9" s="8" t="s">
        <v>19</v>
      </c>
      <c r="B9" s="9">
        <v>18126</v>
      </c>
      <c r="C9" s="10">
        <v>3619</v>
      </c>
      <c r="D9" s="11">
        <f t="shared" si="0"/>
        <v>27.950262588816805</v>
      </c>
      <c r="E9" s="10">
        <v>9329</v>
      </c>
      <c r="F9" s="11">
        <f t="shared" si="1"/>
        <v>72.049737411183187</v>
      </c>
      <c r="G9" s="12">
        <f t="shared" si="2"/>
        <v>12948</v>
      </c>
      <c r="H9" s="13">
        <f t="shared" si="3"/>
        <v>71.433300231711343</v>
      </c>
    </row>
    <row r="10" spans="1:8" ht="17.15" customHeight="1">
      <c r="A10" s="8" t="s">
        <v>20</v>
      </c>
      <c r="B10" s="9">
        <v>17108</v>
      </c>
      <c r="C10" s="10">
        <v>2149</v>
      </c>
      <c r="D10" s="11">
        <f t="shared" si="0"/>
        <v>18.449519230769234</v>
      </c>
      <c r="E10" s="10">
        <v>9499</v>
      </c>
      <c r="F10" s="11">
        <f t="shared" si="1"/>
        <v>81.550480769230774</v>
      </c>
      <c r="G10" s="12">
        <f t="shared" si="2"/>
        <v>11648</v>
      </c>
      <c r="H10" s="13">
        <f t="shared" si="3"/>
        <v>68.085106382978722</v>
      </c>
    </row>
    <row r="11" spans="1:8" ht="17.15" customHeight="1">
      <c r="A11" s="8" t="s">
        <v>21</v>
      </c>
      <c r="B11" s="9">
        <v>13195</v>
      </c>
      <c r="C11" s="10">
        <v>2448</v>
      </c>
      <c r="D11" s="11">
        <f t="shared" si="0"/>
        <v>27.419354838709676</v>
      </c>
      <c r="E11" s="10">
        <v>6480</v>
      </c>
      <c r="F11" s="11">
        <f t="shared" si="1"/>
        <v>72.58064516129032</v>
      </c>
      <c r="G11" s="12">
        <f t="shared" si="2"/>
        <v>8928</v>
      </c>
      <c r="H11" s="13">
        <f t="shared" si="3"/>
        <v>67.661993179234557</v>
      </c>
    </row>
    <row r="12" spans="1:8" ht="17.15" customHeight="1">
      <c r="A12" s="8" t="s">
        <v>22</v>
      </c>
      <c r="B12" s="9">
        <v>12520</v>
      </c>
      <c r="C12" s="10">
        <v>3237</v>
      </c>
      <c r="D12" s="11">
        <f t="shared" si="0"/>
        <v>36.968935587026039</v>
      </c>
      <c r="E12" s="10">
        <v>5519</v>
      </c>
      <c r="F12" s="11">
        <f t="shared" si="1"/>
        <v>63.031064412973961</v>
      </c>
      <c r="G12" s="12">
        <f t="shared" si="2"/>
        <v>8756</v>
      </c>
      <c r="H12" s="13">
        <f t="shared" si="3"/>
        <v>69.936102236421732</v>
      </c>
    </row>
    <row r="13" spans="1:8" ht="17.15" customHeight="1">
      <c r="A13" s="8" t="s">
        <v>23</v>
      </c>
      <c r="B13" s="9">
        <v>26343</v>
      </c>
      <c r="C13" s="10">
        <v>3104</v>
      </c>
      <c r="D13" s="11">
        <f t="shared" si="0"/>
        <v>15.711682526827293</v>
      </c>
      <c r="E13" s="10">
        <v>16652</v>
      </c>
      <c r="F13" s="11">
        <f t="shared" si="1"/>
        <v>84.288317473172697</v>
      </c>
      <c r="G13" s="12">
        <f t="shared" si="2"/>
        <v>19756</v>
      </c>
      <c r="H13" s="13">
        <f t="shared" si="3"/>
        <v>74.995254906426752</v>
      </c>
    </row>
    <row r="14" spans="1:8" ht="17.15" customHeight="1">
      <c r="A14" s="8" t="s">
        <v>24</v>
      </c>
      <c r="B14" s="9">
        <v>32287</v>
      </c>
      <c r="C14" s="10">
        <v>3613</v>
      </c>
      <c r="D14" s="11">
        <f t="shared" si="0"/>
        <v>15.962710965803659</v>
      </c>
      <c r="E14" s="10">
        <v>19021</v>
      </c>
      <c r="F14" s="11">
        <f t="shared" si="1"/>
        <v>84.037289034196334</v>
      </c>
      <c r="G14" s="12">
        <f t="shared" si="2"/>
        <v>22634</v>
      </c>
      <c r="H14" s="13">
        <f t="shared" si="3"/>
        <v>70.102518041316941</v>
      </c>
    </row>
    <row r="15" spans="1:8" ht="17.15" customHeight="1">
      <c r="A15" s="8" t="s">
        <v>25</v>
      </c>
      <c r="B15" s="9">
        <v>27148</v>
      </c>
      <c r="C15" s="10">
        <v>2412</v>
      </c>
      <c r="D15" s="11">
        <f t="shared" si="0"/>
        <v>13.753777727091293</v>
      </c>
      <c r="E15" s="10">
        <v>15125</v>
      </c>
      <c r="F15" s="11">
        <f t="shared" si="1"/>
        <v>86.24622227290871</v>
      </c>
      <c r="G15" s="12">
        <f t="shared" si="2"/>
        <v>17537</v>
      </c>
      <c r="H15" s="13">
        <f t="shared" si="3"/>
        <v>64.597760424340649</v>
      </c>
    </row>
    <row r="16" spans="1:8" ht="17.15" customHeight="1">
      <c r="A16" s="8" t="s">
        <v>26</v>
      </c>
      <c r="B16" s="9">
        <v>25476</v>
      </c>
      <c r="C16" s="10">
        <v>2123</v>
      </c>
      <c r="D16" s="11">
        <f t="shared" si="0"/>
        <v>12.300115874855157</v>
      </c>
      <c r="E16" s="10">
        <v>15137</v>
      </c>
      <c r="F16" s="11">
        <f t="shared" si="1"/>
        <v>87.699884125144848</v>
      </c>
      <c r="G16" s="12">
        <f t="shared" si="2"/>
        <v>17260</v>
      </c>
      <c r="H16" s="13">
        <f t="shared" si="3"/>
        <v>67.750039252629918</v>
      </c>
    </row>
    <row r="17" spans="1:8" ht="17.15" customHeight="1">
      <c r="A17" s="8" t="s">
        <v>27</v>
      </c>
      <c r="B17" s="9">
        <v>17506</v>
      </c>
      <c r="C17" s="10">
        <v>1947</v>
      </c>
      <c r="D17" s="11">
        <f t="shared" si="0"/>
        <v>15.78691315981513</v>
      </c>
      <c r="E17" s="10">
        <v>10386</v>
      </c>
      <c r="F17" s="11">
        <f t="shared" si="1"/>
        <v>84.213086840184872</v>
      </c>
      <c r="G17" s="12">
        <f t="shared" si="2"/>
        <v>12333</v>
      </c>
      <c r="H17" s="13">
        <f t="shared" si="3"/>
        <v>70.450131383525644</v>
      </c>
    </row>
    <row r="18" spans="1:8" ht="17.15" customHeight="1">
      <c r="A18" s="8" t="s">
        <v>28</v>
      </c>
      <c r="B18" s="9">
        <v>12138</v>
      </c>
      <c r="C18" s="10">
        <v>1335</v>
      </c>
      <c r="D18" s="11">
        <f t="shared" si="0"/>
        <v>15.755930603092175</v>
      </c>
      <c r="E18" s="10">
        <v>7138</v>
      </c>
      <c r="F18" s="11">
        <f t="shared" si="1"/>
        <v>84.244069396907832</v>
      </c>
      <c r="G18" s="12">
        <f t="shared" si="2"/>
        <v>8473</v>
      </c>
      <c r="H18" s="13">
        <f t="shared" si="3"/>
        <v>69.805569286538145</v>
      </c>
    </row>
    <row r="19" spans="1:8" ht="17.15" customHeight="1">
      <c r="A19" s="8" t="s">
        <v>29</v>
      </c>
      <c r="B19" s="9">
        <v>28500</v>
      </c>
      <c r="C19" s="10">
        <v>3256</v>
      </c>
      <c r="D19" s="11">
        <f t="shared" si="0"/>
        <v>16.407155454774504</v>
      </c>
      <c r="E19" s="10">
        <v>16589</v>
      </c>
      <c r="F19" s="11">
        <f t="shared" si="1"/>
        <v>83.592844545225503</v>
      </c>
      <c r="G19" s="12">
        <f t="shared" si="2"/>
        <v>19845</v>
      </c>
      <c r="H19" s="13">
        <f t="shared" si="3"/>
        <v>69.631578947368425</v>
      </c>
    </row>
    <row r="20" spans="1:8" ht="17.15" customHeight="1">
      <c r="A20" s="8" t="s">
        <v>30</v>
      </c>
      <c r="B20" s="9">
        <v>27817</v>
      </c>
      <c r="C20" s="10">
        <v>3178</v>
      </c>
      <c r="D20" s="11">
        <f t="shared" si="0"/>
        <v>15.745924788188079</v>
      </c>
      <c r="E20" s="10">
        <v>17005</v>
      </c>
      <c r="F20" s="11">
        <f t="shared" si="1"/>
        <v>84.254075211811923</v>
      </c>
      <c r="G20" s="12">
        <f t="shared" si="2"/>
        <v>20183</v>
      </c>
      <c r="H20" s="13">
        <f t="shared" si="3"/>
        <v>72.556350433188342</v>
      </c>
    </row>
    <row r="21" spans="1:8" ht="17.15" customHeight="1">
      <c r="A21" s="8" t="s">
        <v>31</v>
      </c>
      <c r="B21" s="9">
        <v>15503</v>
      </c>
      <c r="C21" s="10">
        <v>1361</v>
      </c>
      <c r="D21" s="11">
        <f t="shared" si="0"/>
        <v>12.666356444858074</v>
      </c>
      <c r="E21" s="10">
        <v>9384</v>
      </c>
      <c r="F21" s="11">
        <f t="shared" si="1"/>
        <v>87.333643555141933</v>
      </c>
      <c r="G21" s="12">
        <f t="shared" si="2"/>
        <v>10745</v>
      </c>
      <c r="H21" s="13">
        <f t="shared" si="3"/>
        <v>69.309165967877178</v>
      </c>
    </row>
    <row r="22" spans="1:8" ht="17.15" customHeight="1">
      <c r="A22" s="8" t="s">
        <v>32</v>
      </c>
      <c r="B22" s="9">
        <v>15241</v>
      </c>
      <c r="C22" s="10">
        <v>2257</v>
      </c>
      <c r="D22" s="11">
        <f t="shared" si="0"/>
        <v>22.904404302821188</v>
      </c>
      <c r="E22" s="10">
        <v>7597</v>
      </c>
      <c r="F22" s="11">
        <f t="shared" si="1"/>
        <v>77.095595697178808</v>
      </c>
      <c r="G22" s="12">
        <f t="shared" si="2"/>
        <v>9854</v>
      </c>
      <c r="H22" s="13">
        <f t="shared" si="3"/>
        <v>64.654550226363099</v>
      </c>
    </row>
    <row r="23" spans="1:8" ht="17.15" customHeight="1">
      <c r="A23" s="8" t="s">
        <v>33</v>
      </c>
      <c r="B23" s="9">
        <v>37115</v>
      </c>
      <c r="C23" s="10">
        <v>4137</v>
      </c>
      <c r="D23" s="11">
        <f t="shared" si="0"/>
        <v>16.661296818364882</v>
      </c>
      <c r="E23" s="10">
        <v>20693</v>
      </c>
      <c r="F23" s="11">
        <f t="shared" si="1"/>
        <v>83.338703181635125</v>
      </c>
      <c r="G23" s="12">
        <f t="shared" si="2"/>
        <v>24830</v>
      </c>
      <c r="H23" s="13">
        <f t="shared" si="3"/>
        <v>66.900175131348519</v>
      </c>
    </row>
    <row r="24" spans="1:8" s="14" customFormat="1" ht="17.15" customHeight="1">
      <c r="A24" s="15" t="s">
        <v>34</v>
      </c>
      <c r="B24" s="16">
        <f>SUM(B7:B23)</f>
        <v>360042</v>
      </c>
      <c r="C24" s="16">
        <f>SUM(C7:C23)</f>
        <v>44641</v>
      </c>
      <c r="D24" s="17">
        <f t="shared" si="0"/>
        <v>17.894335992303684</v>
      </c>
      <c r="E24" s="16">
        <f>SUM(E7:E23)</f>
        <v>204829</v>
      </c>
      <c r="F24" s="17">
        <f t="shared" si="1"/>
        <v>82.105664007696305</v>
      </c>
      <c r="G24" s="18">
        <f t="shared" si="2"/>
        <v>249470</v>
      </c>
      <c r="H24" s="19">
        <f t="shared" si="3"/>
        <v>69.289138489398454</v>
      </c>
    </row>
    <row r="25" spans="1:8" s="14" customFormat="1" ht="17.15" customHeight="1">
      <c r="A25" s="15">
        <v>2019</v>
      </c>
      <c r="B25" s="16">
        <v>360389</v>
      </c>
      <c r="C25" s="16">
        <v>38770</v>
      </c>
      <c r="D25" s="17">
        <f t="shared" si="0"/>
        <v>15.549922591306162</v>
      </c>
      <c r="E25" s="16">
        <v>210556</v>
      </c>
      <c r="F25" s="17">
        <f t="shared" si="1"/>
        <v>84.450077408693829</v>
      </c>
      <c r="G25" s="18">
        <f t="shared" si="2"/>
        <v>249326</v>
      </c>
      <c r="H25" s="19">
        <f t="shared" si="3"/>
        <v>69.182466723457154</v>
      </c>
    </row>
    <row r="26" spans="1:8" s="20" customFormat="1" ht="17.15" customHeight="1">
      <c r="A26" s="21">
        <v>2018</v>
      </c>
      <c r="B26" s="22">
        <v>330440</v>
      </c>
      <c r="C26" s="22">
        <v>25095</v>
      </c>
      <c r="D26" s="23">
        <f t="shared" si="0"/>
        <v>11.168323705595956</v>
      </c>
      <c r="E26" s="24">
        <v>199603</v>
      </c>
      <c r="F26" s="23">
        <f t="shared" si="1"/>
        <v>88.831676294404048</v>
      </c>
      <c r="G26" s="25">
        <f t="shared" si="2"/>
        <v>224698</v>
      </c>
      <c r="H26" s="26">
        <f t="shared" si="3"/>
        <v>67.999636847839241</v>
      </c>
    </row>
    <row r="27" spans="1:8" s="20" customFormat="1" ht="17.15" customHeight="1">
      <c r="A27" s="21">
        <v>2017</v>
      </c>
      <c r="B27" s="22">
        <v>316499</v>
      </c>
      <c r="C27" s="24">
        <v>22122</v>
      </c>
      <c r="D27" s="23">
        <f t="shared" si="0"/>
        <v>10.225759928999334</v>
      </c>
      <c r="E27" s="24">
        <v>194214</v>
      </c>
      <c r="F27" s="23">
        <f t="shared" si="1"/>
        <v>89.774240071000662</v>
      </c>
      <c r="G27" s="25">
        <f t="shared" si="2"/>
        <v>216336</v>
      </c>
      <c r="H27" s="26">
        <f t="shared" si="3"/>
        <v>68.352822599755442</v>
      </c>
    </row>
    <row r="28" spans="1:8" s="20" customFormat="1" ht="17.15" customHeight="1">
      <c r="A28" s="21">
        <v>2016</v>
      </c>
      <c r="B28" s="22">
        <v>418956</v>
      </c>
      <c r="C28" s="24">
        <v>99057</v>
      </c>
      <c r="D28" s="23">
        <f t="shared" si="0"/>
        <v>28.686314655484473</v>
      </c>
      <c r="E28" s="24">
        <v>246254</v>
      </c>
      <c r="F28" s="23">
        <f t="shared" si="1"/>
        <v>71.31368534451552</v>
      </c>
      <c r="G28" s="25">
        <f t="shared" si="2"/>
        <v>345311</v>
      </c>
      <c r="H28" s="26">
        <f t="shared" si="3"/>
        <v>82.421781762285292</v>
      </c>
    </row>
    <row r="29" spans="1:8" ht="17.15" customHeight="1">
      <c r="A29" s="27"/>
      <c r="B29" s="27"/>
      <c r="G29" s="28"/>
      <c r="H29" s="28"/>
    </row>
    <row r="30" spans="1:8" ht="14.5">
      <c r="A30" s="29" t="s">
        <v>35</v>
      </c>
      <c r="H30" s="30"/>
    </row>
  </sheetData>
  <mergeCells count="6">
    <mergeCell ref="A29:B29"/>
    <mergeCell ref="A1:H1"/>
    <mergeCell ref="A2:H2"/>
    <mergeCell ref="A4:A5"/>
    <mergeCell ref="B4:B5"/>
    <mergeCell ref="C4:H4"/>
  </mergeCells>
  <pageMargins left="0.7" right="0.7" top="0.75" bottom="0.75" header="0.3" footer="0.3"/>
  <pageSetup orientation="portrait" scale="6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BYK PUS AKSEPTOR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