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Sheet1!$A$1:$F$27</definedName>
  </definedNames>
  <calcPr fullCalcOnLoad="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<sst xmlns="http://schemas.openxmlformats.org/spreadsheetml/2006/main" count="29" uniqueCount="29">
  <si>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 xml:space="preserve">Tabel </t>
  </si>
  <si>
    <t>Banyaknya Realisasi Produksi, Ketersediaan dan Kebutuhan Pangan</t>
  </si>
  <si>
    <t>Komoditas Ikan Menurut Bulan di Kabupaten Brebes Tahun 2020</t>
  </si>
  <si>
    <t>Bulan</t>
  </si>
  <si>
    <t>Produksi (Ton)</t>
  </si>
  <si>
    <t>Ketersediaan (Ton)</t>
  </si>
  <si>
    <t>Kebutuhan (Ton)</t>
  </si>
  <si>
    <t>Perimbangan (+/-) (Ton)</t>
  </si>
  <si>
    <t>Stok Komulatif (Ton)</t>
  </si>
  <si>
    <t>(1)</t>
  </si>
  <si>
    <t>(2)</t>
  </si>
  <si>
    <t>(3)</t>
  </si>
  <si>
    <t>(4)</t>
  </si>
  <si>
    <t>(5)</t>
  </si>
  <si>
    <t>(6)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</si>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</sst>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4">
    <numFmt numFmtId="177" formatCode="_(* #,##0.00_);_(* \(#,##0.00\);_(* &quot;-&quot;_);_(@_)"/>
    <numFmt numFmtId="178" formatCode="_(* #,##0.00_);_(* \(#,##0.00\);_(* &quot;-&quot;??_);_(@_)"/>
    <numFmt numFmtId="179" formatCode="_(* #,##0_);_(* \(#,##0\);_(* &quot;-&quot;_);_(@_)"/>
    <numFmt numFmtId="180" formatCode="_(* #,##0_);_(* \(#,##0\);_(* &quot;-&quot;??_);_(@_)"/>
  </numFmts>
  <fonts count="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/>
    <xf numFmtId="0" fontId="4" fillId="0" borderId="0" xfId="0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top" wrapText="1"/>
    </xf>
    <xf numFmtId="179" fontId="1" fillId="0" borderId="0" xfId="19" applyFont="1"/>
    <xf numFmtId="179" fontId="1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1" fillId="0" borderId="0" xfId="0" applyFont="1"/>
    <xf numFmtId="0" fontId="4" fillId="2" borderId="1" xfId="0" applyFont="1" applyFill="1" applyBorder="1" applyAlignment="1" quotePrefix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0" borderId="1" xfId="0" applyFont="1" applyBorder="1"/>
    <xf numFmtId="177" fontId="5" fillId="0" borderId="1" xfId="19" applyNumberFormat="1" applyFont="1" applyBorder="1" applyAlignment="1">
      <alignment horizontal="right"/>
    </xf>
    <xf numFmtId="178" fontId="5" fillId="0" borderId="1" xfId="0" applyNumberFormat="1" applyFont="1" applyBorder="1" applyAlignment="1">
      <alignment horizontal="right"/>
    </xf>
    <xf numFmtId="178" fontId="5" fillId="0" borderId="1" xfId="0" applyNumberFormat="1" applyFont="1" applyBorder="1" applyAlignment="1">
      <alignment horizontal="right" wrapText="1"/>
    </xf>
    <xf numFmtId="180" fontId="5" fillId="2" borderId="4" xfId="18" applyNumberFormat="1" applyFont="1" applyFill="1" applyBorder="1" applyAlignment="1">
      <alignment horizontal="center"/>
    </xf>
    <xf numFmtId="179" fontId="1" fillId="0" borderId="0" xfId="19" applyFont="1" applyBorder="1"/>
    <xf numFmtId="0" fontId="4" fillId="0" borderId="1" xfId="0" applyFont="1" applyBorder="1" applyAlignment="1">
      <alignment horizontal="right"/>
    </xf>
    <xf numFmtId="177" fontId="4" fillId="0" borderId="1" xfId="19" applyNumberFormat="1" applyFont="1" applyBorder="1" applyAlignment="1">
      <alignment horizontal="right"/>
    </xf>
    <xf numFmtId="177" fontId="4" fillId="0" borderId="1" xfId="0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 wrapText="1"/>
    </xf>
    <xf numFmtId="177" fontId="4" fillId="0" borderId="1" xfId="19" applyNumberFormat="1" applyFont="1" applyBorder="1" applyAlignment="1">
      <alignment horizontal="right" wrapText="1"/>
    </xf>
    <xf numFmtId="177" fontId="3" fillId="0" borderId="1" xfId="19" applyNumberFormat="1" applyFont="1" applyBorder="1"/>
    <xf numFmtId="0" fontId="2" fillId="0" borderId="0" xfId="0" applyFont="1" applyBorder="1"/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e593a36-cbe8-4d04-843e-6aaa45d3f57c}">
  <sheetPr>
    <tabColor theme="0"/>
  </sheetPr>
  <dimension ref="A1:N41"/>
  <sheetViews>
    <sheetView view="pageBreakPreview" zoomScaleNormal="100" zoomScaleSheetLayoutView="100" workbookViewId="0" topLeftCell="A1">
      <selection pane="topLeft" activeCell="H8" sqref="H8"/>
    </sheetView>
  </sheetViews>
  <sheetFormatPr defaultRowHeight="15" customHeight="1"/>
  <cols>
    <col min="1" max="1" width="24.857142857142858" style="1" customWidth="1"/>
    <col min="2" max="2" width="16" style="1" customWidth="1"/>
    <col min="3" max="3" width="16.857142857142858" style="1" customWidth="1"/>
    <col min="4" max="4" width="15" style="1" customWidth="1"/>
    <col min="5" max="5" width="19.142857142857142" style="1" customWidth="1"/>
    <col min="6" max="6" width="17.142857142857142" style="1" customWidth="1"/>
    <col min="7" max="7" width="14.142857142857142" style="1" customWidth="1"/>
    <col min="8" max="8" width="18.428571428571427" style="30" customWidth="1"/>
    <col min="9" max="9" width="11.571428571428571" style="1" bestFit="1" customWidth="1"/>
    <col min="10" max="10" width="14.857142857142858" style="1" customWidth="1"/>
    <col min="11" max="12" width="15.142857142857142" style="1" customWidth="1"/>
    <col min="13" max="14" width="11.571428571428571" style="1" bestFit="1" customWidth="1"/>
    <col min="15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3"/>
    </row>
    <row r="2" spans="1:8" ht="15">
      <c r="A2" s="2" t="s">
        <v>1</v>
      </c>
      <c r="B2" s="2"/>
      <c r="C2" s="2"/>
      <c r="D2" s="2"/>
      <c r="E2" s="2"/>
      <c r="F2" s="2"/>
      <c r="G2" s="2"/>
      <c r="H2" s="3"/>
    </row>
    <row r="3" spans="1:8" ht="15">
      <c r="A3" s="2" t="s">
        <v>2</v>
      </c>
      <c r="B3" s="2"/>
      <c r="C3" s="2"/>
      <c r="D3" s="2"/>
      <c r="E3" s="2"/>
      <c r="F3" s="2"/>
      <c r="G3" s="2"/>
      <c r="H3" s="3"/>
    </row>
    <row r="4" spans="1:14" ht="15">
      <c r="A4" s="4"/>
      <c r="B4" s="4"/>
      <c r="C4" s="4"/>
      <c r="D4" s="4"/>
      <c r="E4" s="4"/>
      <c r="F4" s="4"/>
      <c r="G4" s="5"/>
      <c r="H4" s="3"/>
      <c r="J4" s="6"/>
      <c r="K4" s="6"/>
      <c r="L4" s="6"/>
      <c r="M4" s="6"/>
      <c r="N4" s="7"/>
    </row>
    <row r="5" spans="1:14" ht="15">
      <c r="A5" s="8" t="s">
        <v>3</v>
      </c>
      <c r="B5" s="9" t="s">
        <v>4</v>
      </c>
      <c r="C5" s="9" t="s">
        <v>5</v>
      </c>
      <c r="D5" s="9" t="s">
        <v>6</v>
      </c>
      <c r="E5" s="10" t="s">
        <v>7</v>
      </c>
      <c r="F5" s="9" t="s">
        <v>8</v>
      </c>
      <c r="G5" s="11"/>
      <c r="H5" s="3"/>
      <c r="J5" s="6"/>
      <c r="K5" s="6"/>
      <c r="L5" s="6"/>
      <c r="M5" s="6"/>
      <c r="N5" s="7"/>
    </row>
    <row r="6" spans="1:14" ht="15">
      <c r="A6" s="8"/>
      <c r="B6" s="9"/>
      <c r="C6" s="9"/>
      <c r="D6" s="9"/>
      <c r="E6" s="12"/>
      <c r="F6" s="9"/>
      <c r="G6" s="13"/>
      <c r="H6" s="3"/>
      <c r="J6" s="6"/>
      <c r="K6" s="6"/>
      <c r="L6" s="6"/>
      <c r="M6" s="6"/>
      <c r="N6" s="7"/>
    </row>
    <row r="7" spans="1:14" ht="15">
      <c r="A7" s="14" t="s">
        <v>9</v>
      </c>
      <c r="B7" s="14" t="s">
        <v>10</v>
      </c>
      <c r="C7" s="14" t="s">
        <v>11</v>
      </c>
      <c r="D7" s="14" t="s">
        <v>12</v>
      </c>
      <c r="E7" s="14" t="s">
        <v>13</v>
      </c>
      <c r="F7" s="14" t="s">
        <v>14</v>
      </c>
      <c r="G7" s="13"/>
      <c r="H7" s="15"/>
      <c r="I7" s="15"/>
      <c r="J7" s="6"/>
      <c r="K7" s="6"/>
      <c r="L7" s="6"/>
      <c r="M7" s="6"/>
      <c r="N7" s="7"/>
    </row>
    <row r="8" spans="1:14" ht="15">
      <c r="A8" s="16" t="s">
        <v>15</v>
      </c>
      <c r="B8" s="17"/>
      <c r="C8" s="17">
        <f>B8*0.97</f>
        <v>0</v>
      </c>
      <c r="D8" s="17">
        <v>2362.5601999999999</v>
      </c>
      <c r="E8" s="18">
        <f>C8-D8</f>
        <v>-2362.5601999999999</v>
      </c>
      <c r="F8" s="19">
        <f>E8</f>
        <v>-2362.5601999999999</v>
      </c>
      <c r="G8" s="20"/>
      <c r="H8" s="21"/>
      <c r="I8" s="6"/>
      <c r="J8" s="6"/>
      <c r="K8" s="6"/>
      <c r="L8" s="6"/>
      <c r="M8" s="6"/>
      <c r="N8" s="7"/>
    </row>
    <row r="9" spans="1:14" ht="15">
      <c r="A9" s="16" t="s">
        <v>16</v>
      </c>
      <c r="B9" s="17"/>
      <c r="C9" s="17">
        <f t="shared" si="0" ref="C9:C18">B9*0.97</f>
        <v>0</v>
      </c>
      <c r="D9" s="17">
        <v>2362.5601999999999</v>
      </c>
      <c r="E9" s="18">
        <f t="shared" si="1" ref="E9:E19">C9-D9</f>
        <v>-2362.5601999999999</v>
      </c>
      <c r="F9" s="19">
        <f t="shared" si="2" ref="F9:F19">F8+E9</f>
        <v>-4725.1203999999998</v>
      </c>
      <c r="G9" s="13"/>
      <c r="H9" s="21"/>
      <c r="I9" s="6"/>
      <c r="J9" s="6"/>
      <c r="K9" s="6"/>
      <c r="L9" s="6"/>
      <c r="M9" s="6"/>
      <c r="N9" s="7"/>
    </row>
    <row r="10" spans="1:14" ht="15">
      <c r="A10" s="16" t="s">
        <v>17</v>
      </c>
      <c r="B10" s="17"/>
      <c r="C10" s="17">
        <f t="shared" si="0"/>
        <v>0</v>
      </c>
      <c r="D10" s="17">
        <v>2362.5601999999999</v>
      </c>
      <c r="E10" s="18">
        <f t="shared" si="1"/>
        <v>-2362.5601999999999</v>
      </c>
      <c r="F10" s="19">
        <f t="shared" si="2"/>
        <v>-7087.6805999999997</v>
      </c>
      <c r="G10" s="13"/>
      <c r="H10" s="21"/>
      <c r="I10" s="6"/>
      <c r="J10" s="6"/>
      <c r="K10" s="6"/>
      <c r="L10" s="6"/>
      <c r="M10" s="6"/>
      <c r="N10" s="7"/>
    </row>
    <row r="11" spans="1:14" ht="15">
      <c r="A11" s="16" t="s">
        <v>18</v>
      </c>
      <c r="B11" s="17"/>
      <c r="C11" s="17">
        <f t="shared" si="0"/>
        <v>0</v>
      </c>
      <c r="D11" s="17">
        <v>2362.5601999999999</v>
      </c>
      <c r="E11" s="18">
        <f t="shared" si="1"/>
        <v>-2362.5601999999999</v>
      </c>
      <c r="F11" s="19">
        <f t="shared" si="2"/>
        <v>-9450.2407999999996</v>
      </c>
      <c r="G11" s="13"/>
      <c r="H11" s="21"/>
      <c r="I11" s="6"/>
      <c r="J11" s="6"/>
      <c r="K11" s="6"/>
      <c r="L11" s="6"/>
      <c r="M11" s="6"/>
      <c r="N11" s="7"/>
    </row>
    <row r="12" spans="1:14" ht="15">
      <c r="A12" s="16" t="s">
        <v>19</v>
      </c>
      <c r="B12" s="17"/>
      <c r="C12" s="17">
        <f t="shared" si="0"/>
        <v>0</v>
      </c>
      <c r="D12" s="17">
        <v>2362.5601999999999</v>
      </c>
      <c r="E12" s="18">
        <f t="shared" si="1"/>
        <v>-2362.5601999999999</v>
      </c>
      <c r="F12" s="19">
        <f t="shared" si="2"/>
        <v>-11812.800999999999</v>
      </c>
      <c r="G12" s="13"/>
      <c r="H12" s="21"/>
      <c r="I12" s="6"/>
      <c r="J12" s="6"/>
      <c r="K12" s="6"/>
      <c r="L12" s="6"/>
      <c r="M12" s="6"/>
      <c r="N12" s="7"/>
    </row>
    <row r="13" spans="1:14" ht="15">
      <c r="A13" s="16" t="s">
        <v>20</v>
      </c>
      <c r="B13" s="17"/>
      <c r="C13" s="17">
        <f t="shared" si="0"/>
        <v>0</v>
      </c>
      <c r="D13" s="17">
        <v>2362.5601999999999</v>
      </c>
      <c r="E13" s="18">
        <f t="shared" si="1"/>
        <v>-2362.5601999999999</v>
      </c>
      <c r="F13" s="19">
        <f t="shared" si="2"/>
        <v>-14175.361199999999</v>
      </c>
      <c r="G13" s="13"/>
      <c r="H13" s="21"/>
      <c r="I13" s="6"/>
      <c r="J13" s="6"/>
      <c r="K13" s="6"/>
      <c r="L13" s="6"/>
      <c r="M13" s="6"/>
      <c r="N13" s="7"/>
    </row>
    <row r="14" spans="1:14" ht="15">
      <c r="A14" s="16" t="s">
        <v>21</v>
      </c>
      <c r="B14" s="17"/>
      <c r="C14" s="17">
        <f t="shared" si="0"/>
        <v>0</v>
      </c>
      <c r="D14" s="17">
        <v>2362.5601999999999</v>
      </c>
      <c r="E14" s="18">
        <f t="shared" si="1"/>
        <v>-2362.5601999999999</v>
      </c>
      <c r="F14" s="19">
        <f t="shared" si="2"/>
        <v>-16537.921399999999</v>
      </c>
      <c r="G14" s="13"/>
      <c r="H14" s="21"/>
      <c r="I14" s="6"/>
      <c r="J14" s="6"/>
      <c r="K14" s="6"/>
      <c r="L14" s="6"/>
      <c r="M14" s="6"/>
      <c r="N14" s="7"/>
    </row>
    <row r="15" spans="1:14" ht="15">
      <c r="A15" s="16" t="s">
        <v>22</v>
      </c>
      <c r="B15" s="17"/>
      <c r="C15" s="17">
        <f t="shared" si="0"/>
        <v>0</v>
      </c>
      <c r="D15" s="17">
        <v>2362.5601999999999</v>
      </c>
      <c r="E15" s="18">
        <f t="shared" si="1"/>
        <v>-2362.5601999999999</v>
      </c>
      <c r="F15" s="19">
        <f t="shared" si="2"/>
        <v>-18900.481599999999</v>
      </c>
      <c r="G15" s="13"/>
      <c r="H15" s="21"/>
      <c r="I15" s="6"/>
      <c r="J15" s="6"/>
      <c r="K15" s="6"/>
      <c r="L15" s="6"/>
      <c r="M15" s="6"/>
      <c r="N15" s="7"/>
    </row>
    <row r="16" spans="1:14" ht="15">
      <c r="A16" s="16" t="s">
        <v>23</v>
      </c>
      <c r="B16" s="17"/>
      <c r="C16" s="17">
        <f t="shared" si="0"/>
        <v>0</v>
      </c>
      <c r="D16" s="17">
        <v>2362.5601999999999</v>
      </c>
      <c r="E16" s="18">
        <f t="shared" si="1"/>
        <v>-2362.5601999999999</v>
      </c>
      <c r="F16" s="19">
        <f t="shared" si="2"/>
        <v>-21263.041799999999</v>
      </c>
      <c r="G16" s="13"/>
      <c r="H16" s="21"/>
      <c r="I16" s="6"/>
      <c r="J16" s="6"/>
      <c r="K16" s="6"/>
      <c r="L16" s="6"/>
      <c r="M16" s="6"/>
      <c r="N16" s="7"/>
    </row>
    <row r="17" spans="1:13" ht="15">
      <c r="A17" s="16" t="s">
        <v>24</v>
      </c>
      <c r="B17" s="17"/>
      <c r="C17" s="17">
        <f t="shared" si="0"/>
        <v>0</v>
      </c>
      <c r="D17" s="17">
        <v>2362.5601999999999</v>
      </c>
      <c r="E17" s="18">
        <f t="shared" si="1"/>
        <v>-2362.5601999999999</v>
      </c>
      <c r="F17" s="19">
        <f t="shared" si="2"/>
        <v>-23625.601999999999</v>
      </c>
      <c r="G17" s="13"/>
      <c r="H17" s="21"/>
      <c r="I17" s="6"/>
      <c r="J17" s="6"/>
      <c r="K17" s="6"/>
      <c r="L17" s="6"/>
      <c r="M17" s="6"/>
    </row>
    <row r="18" spans="1:13" ht="15">
      <c r="A18" s="16" t="s">
        <v>25</v>
      </c>
      <c r="B18" s="17"/>
      <c r="C18" s="17">
        <f t="shared" si="0"/>
        <v>0</v>
      </c>
      <c r="D18" s="17">
        <v>2362.5601999999999</v>
      </c>
      <c r="E18" s="18">
        <f t="shared" si="1"/>
        <v>-2362.5601999999999</v>
      </c>
      <c r="F18" s="19">
        <f t="shared" si="2"/>
        <v>-25988.162199999999</v>
      </c>
      <c r="G18" s="13"/>
      <c r="H18" s="21"/>
      <c r="I18" s="6"/>
      <c r="J18" s="6"/>
      <c r="K18" s="6"/>
      <c r="L18" s="6"/>
      <c r="M18" s="6"/>
    </row>
    <row r="19" spans="1:13" ht="15">
      <c r="A19" s="16" t="s">
        <v>26</v>
      </c>
      <c r="B19" s="17"/>
      <c r="C19" s="17">
        <f>B19*0.97</f>
        <v>0</v>
      </c>
      <c r="D19" s="17">
        <v>2362.5601999999999</v>
      </c>
      <c r="E19" s="18">
        <f t="shared" si="1"/>
        <v>-2362.5601999999999</v>
      </c>
      <c r="F19" s="19">
        <f t="shared" si="2"/>
        <v>-28350.722399999999</v>
      </c>
      <c r="G19" s="13"/>
      <c r="H19" s="21"/>
      <c r="I19" s="6"/>
      <c r="J19" s="6"/>
      <c r="K19" s="6"/>
      <c r="L19" s="6"/>
      <c r="M19" s="6"/>
    </row>
    <row r="20" spans="1:13" ht="15">
      <c r="A20" s="22" t="s">
        <v>27</v>
      </c>
      <c r="B20" s="17"/>
      <c r="C20" s="17"/>
      <c r="D20" s="17">
        <f>SUM(D8:D19)</f>
        <v>28350.722399999999</v>
      </c>
      <c r="E20" s="17">
        <f>SUM(E8:E19)</f>
        <v>-28350.722399999999</v>
      </c>
      <c r="F20" s="19">
        <f>F19</f>
        <v>-28350.722399999999</v>
      </c>
      <c r="G20" s="13"/>
      <c r="H20" s="21"/>
      <c r="I20" s="6"/>
      <c r="J20" s="6"/>
      <c r="K20" s="6"/>
      <c r="L20" s="6"/>
      <c r="M20" s="6"/>
    </row>
    <row r="21" spans="1:13" ht="15">
      <c r="A21" s="22">
        <v>2019</v>
      </c>
      <c r="B21" s="17">
        <v>0</v>
      </c>
      <c r="C21" s="17">
        <v>0</v>
      </c>
      <c r="D21" s="17">
        <v>28221.897599999993</v>
      </c>
      <c r="E21" s="18">
        <v>-28221.897599999993</v>
      </c>
      <c r="F21" s="19">
        <v>-28221.897599999993</v>
      </c>
      <c r="G21" s="13"/>
      <c r="H21" s="21"/>
      <c r="I21" s="6"/>
      <c r="J21" s="6"/>
      <c r="K21" s="6"/>
      <c r="L21" s="6"/>
      <c r="M21" s="6"/>
    </row>
    <row r="22" spans="1:10" ht="15">
      <c r="A22" s="22">
        <v>2018</v>
      </c>
      <c r="B22" s="23">
        <v>0</v>
      </c>
      <c r="C22" s="23">
        <v>0</v>
      </c>
      <c r="D22" s="24">
        <v>28124.132399999999</v>
      </c>
      <c r="E22" s="25">
        <v>-28124.132399999999</v>
      </c>
      <c r="F22" s="26">
        <v>-28124.132399999999</v>
      </c>
      <c r="G22" s="13"/>
      <c r="H22" s="21"/>
      <c r="I22" s="6"/>
      <c r="J22" s="6"/>
    </row>
    <row r="23" spans="1:8" ht="15">
      <c r="A23" s="22">
        <v>2017</v>
      </c>
      <c r="B23" s="23">
        <v>79581.627999999997</v>
      </c>
      <c r="C23" s="23">
        <v>77194.179159999985</v>
      </c>
      <c r="D23" s="23">
        <v>28017.66239999999</v>
      </c>
      <c r="E23" s="23">
        <v>49176.516759999999</v>
      </c>
      <c r="F23" s="27">
        <v>49176.516759999999</v>
      </c>
      <c r="G23" s="13"/>
      <c r="H23" s="21"/>
    </row>
    <row r="24" spans="1:12" ht="15">
      <c r="A24" s="22">
        <v>2016</v>
      </c>
      <c r="B24" s="28">
        <v>85000.266999999993</v>
      </c>
      <c r="C24" s="28">
        <v>82450.258990000002</v>
      </c>
      <c r="D24" s="28">
        <v>27906.528000000006</v>
      </c>
      <c r="E24" s="28">
        <v>54543.730990000004</v>
      </c>
      <c r="F24" s="28">
        <v>54543.730990000004</v>
      </c>
      <c r="G24" s="13"/>
      <c r="H24" s="21"/>
      <c r="J24" s="6"/>
      <c r="K24" s="6"/>
      <c r="L24" s="6"/>
    </row>
    <row r="25" spans="1:13" ht="15">
      <c r="A25" s="13"/>
      <c r="B25" s="13"/>
      <c r="C25" s="13"/>
      <c r="D25" s="13"/>
      <c r="E25" s="13"/>
      <c r="F25" s="13"/>
      <c r="G25" s="13"/>
      <c r="H25" s="3"/>
      <c r="J25" s="6"/>
      <c r="K25" s="6"/>
      <c r="L25" s="6"/>
      <c r="M25" s="6"/>
    </row>
    <row r="26" spans="1:12" ht="15">
      <c r="A26" s="29" t="s">
        <v>28</v>
      </c>
      <c r="B26" s="29"/>
      <c r="C26" s="29"/>
      <c r="D26" s="29"/>
      <c r="E26" s="29"/>
      <c r="F26" s="29"/>
      <c r="G26" s="29"/>
      <c r="H26" s="29"/>
      <c r="J26" s="6"/>
      <c r="K26" s="6"/>
      <c r="L26" s="6"/>
    </row>
    <row r="27" spans="1:12" ht="15">
      <c r="A27" s="13"/>
      <c r="B27" s="13"/>
      <c r="C27" s="13"/>
      <c r="D27" s="13"/>
      <c r="E27" s="13"/>
      <c r="F27" s="13"/>
      <c r="G27" s="13"/>
      <c r="H27" s="3"/>
      <c r="J27" s="7"/>
      <c r="K27" s="6"/>
      <c r="L27" s="6"/>
    </row>
    <row r="41" spans="5:5" ht="15">
      <c r="E41" s="6"/>
    </row>
  </sheetData>
  <mergeCells count="10">
    <mergeCell ref="A26:H26"/>
    <mergeCell ref="E5:E6"/>
    <mergeCell ref="A1:G1"/>
    <mergeCell ref="A2:G2"/>
    <mergeCell ref="A3:G3"/>
    <mergeCell ref="A5:A6"/>
    <mergeCell ref="B5:B6"/>
    <mergeCell ref="C5:C6"/>
    <mergeCell ref="D5:D6"/>
    <mergeCell ref="F5:F6"/>
  </mergeCells>
  <pageMargins left="0.7" right="0.7" top="0.75" bottom="0.75" header="0.3" footer="0.3"/>
  <pageSetup orientation="portrait" paperSize="9" scale="7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