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8" i="1" l="1"/>
  <c r="E38" i="1"/>
  <c r="D37" i="1"/>
  <c r="G36" i="1"/>
  <c r="G38" i="1" s="1"/>
  <c r="D36" i="1"/>
  <c r="D35" i="1"/>
  <c r="D38" i="1" s="1"/>
  <c r="D32" i="1"/>
  <c r="D31" i="1"/>
  <c r="G25" i="1"/>
  <c r="F25" i="1"/>
  <c r="E25" i="1"/>
  <c r="D24" i="1"/>
  <c r="D23" i="1"/>
  <c r="D22" i="1"/>
  <c r="D21" i="1"/>
  <c r="D25" i="1" s="1"/>
  <c r="F15" i="1"/>
  <c r="E15" i="1"/>
  <c r="G14" i="1"/>
  <c r="D14" i="1"/>
  <c r="D13" i="1"/>
  <c r="D12" i="1"/>
  <c r="G11" i="1"/>
  <c r="G15" i="1" s="1"/>
  <c r="D11" i="1"/>
  <c r="D15" i="1" s="1"/>
</calcChain>
</file>

<file path=xl/sharedStrings.xml><?xml version="1.0" encoding="utf-8"?>
<sst xmlns="http://schemas.openxmlformats.org/spreadsheetml/2006/main" count="82" uniqueCount="47">
  <si>
    <t>Tabel</t>
  </si>
  <si>
    <t>NO</t>
  </si>
  <si>
    <t>Sumber: Dinas Pekerjaan Umum Kabupaten Brebes</t>
  </si>
  <si>
    <t>Menurut Status Jalan Tahun 2017</t>
  </si>
  <si>
    <t>KEADAAN JALAN</t>
  </si>
  <si>
    <t>1.</t>
  </si>
  <si>
    <t>-</t>
  </si>
  <si>
    <t>2.</t>
  </si>
  <si>
    <t>3.</t>
  </si>
  <si>
    <t>a.</t>
  </si>
  <si>
    <t>b.</t>
  </si>
  <si>
    <t>c.</t>
  </si>
  <si>
    <t>Kerikil</t>
  </si>
  <si>
    <t>d.</t>
  </si>
  <si>
    <t>Tanah</t>
  </si>
  <si>
    <t>Diaspal</t>
  </si>
  <si>
    <t>Panjang Jalan di Wilayah Kabupaten Brebes</t>
  </si>
  <si>
    <t>PANJANG JALAN (km)</t>
  </si>
  <si>
    <t>STATUS JALAN</t>
  </si>
  <si>
    <t>JALAN NEGARA</t>
  </si>
  <si>
    <t>JALAN PROPINSI</t>
  </si>
  <si>
    <t>JALAN KABUPATEN</t>
  </si>
  <si>
    <t>Jenis Permukaan</t>
  </si>
  <si>
    <t>Tidak Dirinci (cor dan Hotmix)</t>
  </si>
  <si>
    <t>JUMLAH Tahun 2017</t>
  </si>
  <si>
    <t>Tahun 2016</t>
  </si>
  <si>
    <t>Tahun 2015</t>
  </si>
  <si>
    <t>Tahun 2014</t>
  </si>
  <si>
    <t>Kondisi Jalan</t>
  </si>
  <si>
    <t xml:space="preserve">Baik </t>
  </si>
  <si>
    <t>Sedang</t>
  </si>
  <si>
    <t>Rusak</t>
  </si>
  <si>
    <t>Rusak Berat</t>
  </si>
  <si>
    <t>Kelas Jalan</t>
  </si>
  <si>
    <t>Kelas I</t>
  </si>
  <si>
    <t>Kelas II</t>
  </si>
  <si>
    <t>Kelas III :</t>
  </si>
  <si>
    <t>Kelas III A</t>
  </si>
  <si>
    <t>Kelas III B</t>
  </si>
  <si>
    <t>Kelas III C</t>
  </si>
  <si>
    <t>Kelas tidak dirinci ( Kelas IV )</t>
  </si>
  <si>
    <t>Brebes,    April  2018</t>
  </si>
  <si>
    <t>Kepala Dinas Pekerjaan Umum</t>
  </si>
  <si>
    <t>Kabupaten Brebes</t>
  </si>
  <si>
    <t>Ir. NUSHY MANSUR, M.Sc</t>
  </si>
  <si>
    <t>Pembina Tk. I</t>
  </si>
  <si>
    <t>NIP. 19641123 199503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</si>
</sst>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1" xfId="0" applyFont="1" applyBorder="1"/>
    <xf numFmtId="0" fontId="3" fillId="0" borderId="12" xfId="0" applyFont="1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 applyAlignment="1">
      <alignment horizontal="right"/>
    </xf>
    <xf numFmtId="0" fontId="0" fillId="0" borderId="8" xfId="0" applyBorder="1"/>
    <xf numFmtId="0" fontId="0" fillId="0" borderId="0" xfId="0" applyBorder="1" applyAlignment="1">
      <alignment horizontal="center"/>
    </xf>
    <xf numFmtId="2" fontId="0" fillId="0" borderId="2" xfId="0" applyNumberFormat="1" applyBorder="1"/>
    <xf numFmtId="0" fontId="0" fillId="0" borderId="1" xfId="0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/>
    <xf numFmtId="2" fontId="0" fillId="0" borderId="1" xfId="0" applyNumberFormat="1" applyBorder="1"/>
    <xf numFmtId="0" fontId="3" fillId="0" borderId="7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165" fontId="9" fillId="2" borderId="1" xfId="1" quotePrefix="1" applyNumberFormat="1" applyFont="1" applyFill="1" applyBorder="1" applyAlignment="1">
      <alignment horizontal="right"/>
    </xf>
    <xf numFmtId="165" fontId="9" fillId="2" borderId="1" xfId="1" applyNumberFormat="1" applyFont="1" applyFill="1" applyBorder="1" applyAlignment="1">
      <alignment horizontal="right"/>
    </xf>
    <xf numFmtId="2" fontId="0" fillId="2" borderId="1" xfId="0" applyNumberFormat="1" applyFill="1" applyBorder="1" applyProtection="1"/>
    <xf numFmtId="2" fontId="10" fillId="2" borderId="1" xfId="0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>
      <alignment vertical="top"/>
    </xf>
    <xf numFmtId="0" fontId="3" fillId="0" borderId="17" xfId="0" applyFont="1" applyBorder="1" applyAlignment="1">
      <alignment horizontal="center"/>
    </xf>
    <xf numFmtId="2" fontId="3" fillId="0" borderId="14" xfId="0" applyNumberFormat="1" applyFont="1" applyBorder="1"/>
    <xf numFmtId="0" fontId="7" fillId="0" borderId="1" xfId="0" applyFont="1" applyBorder="1"/>
    <xf numFmtId="0" fontId="3" fillId="0" borderId="18" xfId="0" applyFont="1" applyBorder="1" applyAlignment="1">
      <alignment horizontal="center"/>
    </xf>
    <xf numFmtId="2" fontId="3" fillId="0" borderId="15" xfId="0" applyNumberFormat="1" applyFont="1" applyBorder="1"/>
    <xf numFmtId="2" fontId="3" fillId="0" borderId="19" xfId="0" applyNumberFormat="1" applyFont="1" applyBorder="1"/>
    <xf numFmtId="0" fontId="4" fillId="0" borderId="1" xfId="0" applyFont="1" applyBorder="1"/>
    <xf numFmtId="0" fontId="3" fillId="0" borderId="17" xfId="0" applyFont="1" applyBorder="1" applyAlignment="1"/>
    <xf numFmtId="2" fontId="3" fillId="0" borderId="9" xfId="0" applyNumberFormat="1" applyFont="1" applyBorder="1"/>
    <xf numFmtId="0" fontId="3" fillId="0" borderId="10" xfId="0" applyFont="1" applyBorder="1"/>
    <xf numFmtId="0" fontId="3" fillId="0" borderId="20" xfId="0" applyFont="1" applyBorder="1" applyAlignment="1">
      <alignment horizontal="center"/>
    </xf>
    <xf numFmtId="2" fontId="3" fillId="0" borderId="21" xfId="0" applyNumberFormat="1" applyFont="1" applyBorder="1" applyAlignment="1">
      <alignment horizontal="right"/>
    </xf>
    <xf numFmtId="2" fontId="3" fillId="0" borderId="21" xfId="0" applyNumberFormat="1" applyFont="1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right"/>
    </xf>
    <xf numFmtId="2" fontId="0" fillId="0" borderId="8" xfId="0" applyNumberFormat="1" applyBorder="1"/>
    <xf numFmtId="2" fontId="0" fillId="0" borderId="2" xfId="0" applyNumberFormat="1" applyBorder="1" applyAlignment="1">
      <alignment horizontal="right"/>
    </xf>
    <xf numFmtId="2" fontId="0" fillId="0" borderId="3" xfId="0" applyNumberFormat="1" applyBorder="1"/>
    <xf numFmtId="165" fontId="3" fillId="2" borderId="22" xfId="1" applyNumberFormat="1" applyFont="1" applyFill="1" applyBorder="1"/>
    <xf numFmtId="0" fontId="3" fillId="0" borderId="15" xfId="0" applyFont="1" applyBorder="1" applyAlignment="1"/>
    <xf numFmtId="2" fontId="3" fillId="0" borderId="22" xfId="0" applyNumberFormat="1" applyFont="1" applyBorder="1"/>
    <xf numFmtId="0" fontId="0" fillId="0" borderId="1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/>
    <xf numFmtId="2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</cellXfs>
  <cellStyles count="4">
    <cellStyle name="Comma [0]" xfId="1" builtinId="6"/>
    <cellStyle name="Normal" xfId="0" builtinId="0"/>
    <cellStyle name="Normal 2 2" xfId="2"/>
    <cellStyle name="Normal_PANITIA PELAKSAN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A2" sqref="A2:G2"/>
    </sheetView>
  </sheetViews>
  <sheetFormatPr defaultRowHeight="15" x14ac:dyDescent="0.25"/>
  <cols>
    <col min="1" max="1" width="6.140625" customWidth="1"/>
    <col min="3" max="3" width="28.140625" customWidth="1"/>
    <col min="4" max="4" width="13.85546875" customWidth="1"/>
    <col min="5" max="5" width="12.140625" customWidth="1"/>
    <col min="6" max="6" width="12.85546875" customWidth="1"/>
    <col min="7" max="7" width="14.28515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 t="s">
        <v>16</v>
      </c>
      <c r="B2" s="1"/>
      <c r="C2" s="1"/>
      <c r="D2" s="1"/>
      <c r="E2" s="1"/>
      <c r="F2" s="1"/>
      <c r="G2" s="1"/>
    </row>
    <row r="3" spans="1:7" ht="15.75" x14ac:dyDescent="0.25">
      <c r="A3" s="3" t="s">
        <v>3</v>
      </c>
      <c r="B3" s="3"/>
      <c r="C3" s="3"/>
      <c r="D3" s="3"/>
      <c r="E3" s="3"/>
      <c r="F3" s="3"/>
      <c r="G3" s="3"/>
    </row>
    <row r="4" spans="1:7" x14ac:dyDescent="0.25">
      <c r="A4" s="4"/>
      <c r="B4" s="4"/>
      <c r="C4" s="4"/>
    </row>
    <row r="5" spans="1:7" ht="15.75" customHeight="1" x14ac:dyDescent="0.25">
      <c r="A5" s="4"/>
      <c r="B5" s="4"/>
      <c r="C5" s="4"/>
    </row>
    <row r="6" spans="1:7" x14ac:dyDescent="0.25">
      <c r="A6" s="17" t="s">
        <v>1</v>
      </c>
      <c r="B6" s="17" t="s">
        <v>4</v>
      </c>
      <c r="C6" s="17"/>
      <c r="D6" s="20" t="s">
        <v>17</v>
      </c>
      <c r="E6" s="21" t="s">
        <v>18</v>
      </c>
      <c r="F6" s="22"/>
      <c r="G6" s="23"/>
    </row>
    <row r="7" spans="1:7" x14ac:dyDescent="0.25">
      <c r="A7" s="17"/>
      <c r="B7" s="17"/>
      <c r="C7" s="17"/>
      <c r="D7" s="24"/>
      <c r="E7" s="24" t="s">
        <v>19</v>
      </c>
      <c r="F7" s="24" t="s">
        <v>20</v>
      </c>
      <c r="G7" s="24" t="s">
        <v>21</v>
      </c>
    </row>
    <row r="8" spans="1:7" x14ac:dyDescent="0.25">
      <c r="A8" s="17"/>
      <c r="B8" s="17"/>
      <c r="C8" s="17"/>
      <c r="D8" s="25"/>
      <c r="E8" s="25"/>
      <c r="F8" s="25"/>
      <c r="G8" s="25"/>
    </row>
    <row r="9" spans="1:7" x14ac:dyDescent="0.25">
      <c r="A9" s="5"/>
      <c r="B9" s="6"/>
      <c r="C9" s="18"/>
      <c r="D9" s="26"/>
      <c r="E9" s="19"/>
      <c r="F9" s="2"/>
      <c r="G9" s="2"/>
    </row>
    <row r="10" spans="1:7" x14ac:dyDescent="0.25">
      <c r="A10" s="2" t="s">
        <v>5</v>
      </c>
      <c r="B10" s="7" t="s">
        <v>22</v>
      </c>
      <c r="C10" s="8"/>
      <c r="D10" s="26"/>
      <c r="E10" s="19"/>
      <c r="F10" s="2"/>
      <c r="G10" s="2"/>
    </row>
    <row r="11" spans="1:7" x14ac:dyDescent="0.25">
      <c r="A11" s="2"/>
      <c r="B11" s="7" t="s">
        <v>9</v>
      </c>
      <c r="C11" s="8" t="s">
        <v>15</v>
      </c>
      <c r="D11" s="27">
        <f>SUM(E11:G11)</f>
        <v>327.85399999999998</v>
      </c>
      <c r="E11" s="28" t="s">
        <v>6</v>
      </c>
      <c r="F11" s="29" t="s">
        <v>6</v>
      </c>
      <c r="G11" s="30">
        <f>372.099-44.245</f>
        <v>327.85399999999998</v>
      </c>
    </row>
    <row r="12" spans="1:7" x14ac:dyDescent="0.25">
      <c r="A12" s="2"/>
      <c r="B12" s="7" t="s">
        <v>10</v>
      </c>
      <c r="C12" s="8" t="s">
        <v>12</v>
      </c>
      <c r="D12" s="27">
        <f>SUM(E12:G12)</f>
        <v>0</v>
      </c>
      <c r="E12" s="28" t="s">
        <v>6</v>
      </c>
      <c r="F12" s="29" t="s">
        <v>6</v>
      </c>
      <c r="G12" s="31" t="s">
        <v>6</v>
      </c>
    </row>
    <row r="13" spans="1:7" x14ac:dyDescent="0.25">
      <c r="A13" s="2"/>
      <c r="B13" s="7" t="s">
        <v>11</v>
      </c>
      <c r="C13" s="8" t="s">
        <v>14</v>
      </c>
      <c r="D13" s="27">
        <f>SUM(E13:G13)</f>
        <v>0</v>
      </c>
      <c r="E13" s="28" t="s">
        <v>6</v>
      </c>
      <c r="F13" s="29" t="s">
        <v>6</v>
      </c>
      <c r="G13" s="31" t="s">
        <v>6</v>
      </c>
    </row>
    <row r="14" spans="1:7" ht="15.75" thickBot="1" x14ac:dyDescent="0.3">
      <c r="A14" s="2"/>
      <c r="B14" s="7" t="s">
        <v>13</v>
      </c>
      <c r="C14" s="32" t="s">
        <v>23</v>
      </c>
      <c r="D14" s="27">
        <f>SUM(E14:G14)</f>
        <v>627.83500000000004</v>
      </c>
      <c r="E14" s="28">
        <v>96.24</v>
      </c>
      <c r="F14" s="29">
        <v>149.26</v>
      </c>
      <c r="G14" s="31">
        <f>338.09+44.245</f>
        <v>382.33499999999998</v>
      </c>
    </row>
    <row r="15" spans="1:7" ht="15.75" thickBot="1" x14ac:dyDescent="0.3">
      <c r="A15" s="2"/>
      <c r="B15" s="33" t="s">
        <v>24</v>
      </c>
      <c r="C15" s="33"/>
      <c r="D15" s="34">
        <f>SUM(D10:D14)</f>
        <v>955.68900000000008</v>
      </c>
      <c r="E15" s="34">
        <f>SUM(E10:E14)</f>
        <v>96.24</v>
      </c>
      <c r="F15" s="34">
        <f>SUM(F10:F14)</f>
        <v>149.26</v>
      </c>
      <c r="G15" s="34">
        <f>SUM(G10:G14)</f>
        <v>710.18899999999996</v>
      </c>
    </row>
    <row r="16" spans="1:7" ht="16.5" thickBot="1" x14ac:dyDescent="0.3">
      <c r="A16" s="35"/>
      <c r="B16" s="4"/>
      <c r="C16" s="36" t="s">
        <v>25</v>
      </c>
      <c r="D16" s="37">
        <v>955.68899999999996</v>
      </c>
      <c r="E16" s="34">
        <v>96.24</v>
      </c>
      <c r="F16" s="34">
        <v>149.26</v>
      </c>
      <c r="G16" s="38">
        <v>710.18900000000008</v>
      </c>
    </row>
    <row r="17" spans="1:7" ht="15.75" thickBot="1" x14ac:dyDescent="0.3">
      <c r="A17" s="39"/>
      <c r="B17" s="40"/>
      <c r="C17" s="36" t="s">
        <v>26</v>
      </c>
      <c r="D17" s="41">
        <v>962.5200000000001</v>
      </c>
      <c r="E17" s="41">
        <v>84.84</v>
      </c>
      <c r="F17" s="41">
        <v>167.49</v>
      </c>
      <c r="G17" s="42">
        <v>710.19</v>
      </c>
    </row>
    <row r="18" spans="1:7" x14ac:dyDescent="0.25">
      <c r="A18" s="39"/>
      <c r="B18" s="43"/>
      <c r="C18" s="36" t="s">
        <v>27</v>
      </c>
      <c r="D18" s="44">
        <v>909.17</v>
      </c>
      <c r="E18" s="45">
        <v>84.84</v>
      </c>
      <c r="F18" s="45">
        <v>167.49</v>
      </c>
      <c r="G18" s="45">
        <v>656.84</v>
      </c>
    </row>
    <row r="19" spans="1:7" x14ac:dyDescent="0.25">
      <c r="A19" s="10"/>
      <c r="B19" s="11"/>
      <c r="C19" s="46"/>
      <c r="D19" s="47"/>
      <c r="E19" s="48"/>
      <c r="F19" s="48"/>
      <c r="G19" s="48"/>
    </row>
    <row r="20" spans="1:7" x14ac:dyDescent="0.25">
      <c r="A20" s="2" t="s">
        <v>7</v>
      </c>
      <c r="B20" s="7" t="s">
        <v>28</v>
      </c>
      <c r="C20" s="8"/>
      <c r="D20" s="13"/>
      <c r="E20" s="12"/>
      <c r="F20" s="12"/>
      <c r="G20" s="12"/>
    </row>
    <row r="21" spans="1:7" x14ac:dyDescent="0.25">
      <c r="A21" s="2"/>
      <c r="B21" s="7" t="s">
        <v>9</v>
      </c>
      <c r="C21" s="8" t="s">
        <v>29</v>
      </c>
      <c r="D21" s="27">
        <f>E21+F21+G21</f>
        <v>577.73299999999995</v>
      </c>
      <c r="E21" s="19">
        <v>40.4</v>
      </c>
      <c r="F21" s="19">
        <v>58.96</v>
      </c>
      <c r="G21" s="19">
        <v>478.37299999999999</v>
      </c>
    </row>
    <row r="22" spans="1:7" x14ac:dyDescent="0.25">
      <c r="A22" s="2"/>
      <c r="B22" s="7" t="s">
        <v>10</v>
      </c>
      <c r="C22" s="8" t="s">
        <v>30</v>
      </c>
      <c r="D22" s="27">
        <f>E22+F22+G22</f>
        <v>136.31</v>
      </c>
      <c r="E22" s="19">
        <v>38.369999999999997</v>
      </c>
      <c r="F22" s="19">
        <v>45.9</v>
      </c>
      <c r="G22" s="19">
        <v>52.04</v>
      </c>
    </row>
    <row r="23" spans="1:7" x14ac:dyDescent="0.25">
      <c r="A23" s="2"/>
      <c r="B23" s="7" t="s">
        <v>11</v>
      </c>
      <c r="C23" s="8" t="s">
        <v>31</v>
      </c>
      <c r="D23" s="27">
        <f>E23+F23+G23</f>
        <v>115.80100000000002</v>
      </c>
      <c r="E23" s="19">
        <v>16.23</v>
      </c>
      <c r="F23" s="19">
        <v>38</v>
      </c>
      <c r="G23" s="19">
        <v>61.571000000000005</v>
      </c>
    </row>
    <row r="24" spans="1:7" ht="15.75" thickBot="1" x14ac:dyDescent="0.3">
      <c r="A24" s="2"/>
      <c r="B24" s="7" t="s">
        <v>13</v>
      </c>
      <c r="C24" s="8" t="s">
        <v>32</v>
      </c>
      <c r="D24" s="49">
        <f>SUM(E24:G24)</f>
        <v>125.845</v>
      </c>
      <c r="E24" s="50">
        <v>1.24</v>
      </c>
      <c r="F24" s="50">
        <v>6.4</v>
      </c>
      <c r="G24" s="50">
        <v>118.205</v>
      </c>
    </row>
    <row r="25" spans="1:7" ht="15.75" thickBot="1" x14ac:dyDescent="0.3">
      <c r="A25" s="2"/>
      <c r="B25" s="16" t="s">
        <v>24</v>
      </c>
      <c r="C25" s="33"/>
      <c r="D25" s="51">
        <f>SUM(D20:D24)</f>
        <v>955.68899999999996</v>
      </c>
      <c r="E25" s="51">
        <f>SUM(E20:E24)</f>
        <v>96.24</v>
      </c>
      <c r="F25" s="51">
        <f>SUM(F20:F24)</f>
        <v>149.26000000000002</v>
      </c>
      <c r="G25" s="51">
        <f>SUM(G20:G24)</f>
        <v>710.18900000000008</v>
      </c>
    </row>
    <row r="26" spans="1:7" ht="16.5" thickBot="1" x14ac:dyDescent="0.3">
      <c r="A26" s="35"/>
      <c r="B26" s="4"/>
      <c r="C26" s="36" t="s">
        <v>25</v>
      </c>
      <c r="D26" s="37">
        <v>955.68899999999996</v>
      </c>
      <c r="E26" s="34">
        <v>96.24</v>
      </c>
      <c r="F26" s="34">
        <v>149.26</v>
      </c>
      <c r="G26" s="38">
        <v>710.18900000000008</v>
      </c>
    </row>
    <row r="27" spans="1:7" ht="15.75" thickBot="1" x14ac:dyDescent="0.3">
      <c r="A27" s="39"/>
      <c r="B27" s="52"/>
      <c r="C27" s="43" t="s">
        <v>26</v>
      </c>
      <c r="D27" s="53">
        <v>962.5200000000001</v>
      </c>
      <c r="E27" s="53">
        <v>84.839999999999989</v>
      </c>
      <c r="F27" s="53">
        <v>167.49</v>
      </c>
      <c r="G27" s="53">
        <v>710.19</v>
      </c>
    </row>
    <row r="28" spans="1:7" ht="15.75" thickBot="1" x14ac:dyDescent="0.3">
      <c r="A28" s="39"/>
      <c r="B28" s="43"/>
      <c r="C28" s="43" t="s">
        <v>27</v>
      </c>
      <c r="D28" s="53">
        <v>909.17</v>
      </c>
      <c r="E28" s="53">
        <v>84.84</v>
      </c>
      <c r="F28" s="53">
        <v>167.49</v>
      </c>
      <c r="G28" s="53">
        <v>656.84</v>
      </c>
    </row>
    <row r="29" spans="1:7" x14ac:dyDescent="0.25">
      <c r="A29" s="10"/>
      <c r="B29" s="4"/>
      <c r="C29" s="54"/>
      <c r="D29" s="47"/>
      <c r="E29" s="48"/>
      <c r="F29" s="48"/>
      <c r="G29" s="48"/>
    </row>
    <row r="30" spans="1:7" x14ac:dyDescent="0.25">
      <c r="A30" s="2" t="s">
        <v>8</v>
      </c>
      <c r="B30" s="7" t="s">
        <v>33</v>
      </c>
      <c r="C30" s="8"/>
      <c r="D30" s="13"/>
      <c r="E30" s="19"/>
      <c r="F30" s="19"/>
      <c r="G30" s="19"/>
    </row>
    <row r="31" spans="1:7" x14ac:dyDescent="0.25">
      <c r="A31" s="2"/>
      <c r="B31" s="7" t="s">
        <v>9</v>
      </c>
      <c r="C31" s="8" t="s">
        <v>34</v>
      </c>
      <c r="D31" s="27">
        <f>SUM(E31:G31)</f>
        <v>32.68</v>
      </c>
      <c r="E31" s="27">
        <v>32.68</v>
      </c>
      <c r="F31" s="13" t="s">
        <v>6</v>
      </c>
      <c r="G31" s="13" t="s">
        <v>6</v>
      </c>
    </row>
    <row r="32" spans="1:7" x14ac:dyDescent="0.25">
      <c r="A32" s="2"/>
      <c r="B32" s="7" t="s">
        <v>10</v>
      </c>
      <c r="C32" s="8" t="s">
        <v>35</v>
      </c>
      <c r="D32" s="27">
        <f>SUM(E32:G32)</f>
        <v>212.82</v>
      </c>
      <c r="E32" s="27">
        <v>63.56</v>
      </c>
      <c r="F32" s="13">
        <v>149.26</v>
      </c>
      <c r="G32" s="13" t="s">
        <v>6</v>
      </c>
    </row>
    <row r="33" spans="1:7" x14ac:dyDescent="0.25">
      <c r="A33" s="2"/>
      <c r="B33" s="7" t="s">
        <v>11</v>
      </c>
      <c r="C33" s="8" t="s">
        <v>36</v>
      </c>
      <c r="D33" s="13"/>
      <c r="E33" s="19"/>
      <c r="F33" s="19"/>
      <c r="G33" s="19"/>
    </row>
    <row r="34" spans="1:7" x14ac:dyDescent="0.25">
      <c r="A34" s="2"/>
      <c r="B34" s="7"/>
      <c r="C34" s="8" t="s">
        <v>37</v>
      </c>
      <c r="D34" s="13"/>
      <c r="E34" s="13" t="s">
        <v>6</v>
      </c>
      <c r="F34" s="13" t="s">
        <v>6</v>
      </c>
      <c r="G34" s="13" t="s">
        <v>6</v>
      </c>
    </row>
    <row r="35" spans="1:7" x14ac:dyDescent="0.25">
      <c r="A35" s="2"/>
      <c r="B35" s="7"/>
      <c r="C35" s="8" t="s">
        <v>38</v>
      </c>
      <c r="D35" s="27">
        <f t="shared" ref="D35:D37" si="0">SUM(E35:G35)</f>
        <v>43.52</v>
      </c>
      <c r="E35" s="13" t="s">
        <v>6</v>
      </c>
      <c r="F35" s="13" t="s">
        <v>6</v>
      </c>
      <c r="G35" s="9">
        <v>43.52</v>
      </c>
    </row>
    <row r="36" spans="1:7" x14ac:dyDescent="0.25">
      <c r="A36" s="2"/>
      <c r="B36" s="7"/>
      <c r="C36" s="8" t="s">
        <v>39</v>
      </c>
      <c r="D36" s="27">
        <f t="shared" si="0"/>
        <v>443.57000000000005</v>
      </c>
      <c r="E36" s="13" t="s">
        <v>6</v>
      </c>
      <c r="F36" s="13" t="s">
        <v>6</v>
      </c>
      <c r="G36" s="9">
        <f>390.22+53.35</f>
        <v>443.57000000000005</v>
      </c>
    </row>
    <row r="37" spans="1:7" ht="15.75" thickBot="1" x14ac:dyDescent="0.3">
      <c r="A37" s="2"/>
      <c r="B37" s="7" t="s">
        <v>13</v>
      </c>
      <c r="C37" s="8" t="s">
        <v>40</v>
      </c>
      <c r="D37" s="27">
        <f t="shared" si="0"/>
        <v>223.1</v>
      </c>
      <c r="E37" s="13" t="s">
        <v>6</v>
      </c>
      <c r="F37" s="13" t="s">
        <v>6</v>
      </c>
      <c r="G37" s="9">
        <v>223.1</v>
      </c>
    </row>
    <row r="38" spans="1:7" ht="15.75" thickBot="1" x14ac:dyDescent="0.3">
      <c r="A38" s="2"/>
      <c r="B38" s="16" t="s">
        <v>24</v>
      </c>
      <c r="C38" s="33"/>
      <c r="D38" s="51">
        <f>SUM(D31:D37)</f>
        <v>955.69</v>
      </c>
      <c r="E38" s="51">
        <f>SUM(E31:E37)</f>
        <v>96.240000000000009</v>
      </c>
      <c r="F38" s="51">
        <f>SUM(F31:F37)</f>
        <v>149.26</v>
      </c>
      <c r="G38" s="51">
        <f>SUM(G31:G37)</f>
        <v>710.19</v>
      </c>
    </row>
    <row r="39" spans="1:7" ht="16.5" thickBot="1" x14ac:dyDescent="0.3">
      <c r="A39" s="35"/>
      <c r="B39" s="4"/>
      <c r="C39" s="36" t="s">
        <v>25</v>
      </c>
      <c r="D39" s="37">
        <v>955.68899999999996</v>
      </c>
      <c r="E39" s="34">
        <v>96.24</v>
      </c>
      <c r="F39" s="34">
        <v>149.26</v>
      </c>
      <c r="G39" s="38">
        <v>710.18900000000008</v>
      </c>
    </row>
    <row r="40" spans="1:7" ht="15.75" thickBot="1" x14ac:dyDescent="0.3">
      <c r="A40" s="39"/>
      <c r="B40" s="52"/>
      <c r="C40" s="43" t="s">
        <v>26</v>
      </c>
      <c r="D40" s="53">
        <v>962.5200000000001</v>
      </c>
      <c r="E40" s="53">
        <v>84.839999999999989</v>
      </c>
      <c r="F40" s="53">
        <v>167.49</v>
      </c>
      <c r="G40" s="53">
        <v>710.19</v>
      </c>
    </row>
    <row r="41" spans="1:7" ht="15.75" thickBot="1" x14ac:dyDescent="0.3">
      <c r="A41" s="39"/>
      <c r="B41" s="43"/>
      <c r="C41" s="43" t="s">
        <v>27</v>
      </c>
      <c r="D41" s="53">
        <v>909.17</v>
      </c>
      <c r="E41" s="53">
        <v>84.84</v>
      </c>
      <c r="F41" s="53">
        <v>167.49</v>
      </c>
      <c r="G41" s="53">
        <v>656.84</v>
      </c>
    </row>
    <row r="42" spans="1:7" x14ac:dyDescent="0.25">
      <c r="A42" s="14"/>
      <c r="B42" s="55"/>
      <c r="C42" s="56"/>
      <c r="D42" s="57"/>
      <c r="E42" s="57"/>
      <c r="F42" s="57"/>
      <c r="G42" s="58"/>
    </row>
    <row r="43" spans="1:7" x14ac:dyDescent="0.25">
      <c r="A43" t="s">
        <v>2</v>
      </c>
      <c r="B43" s="59"/>
      <c r="C43" s="57"/>
      <c r="D43" s="57"/>
      <c r="E43" s="57"/>
      <c r="F43" s="57"/>
      <c r="G43" s="58"/>
    </row>
    <row r="44" spans="1:7" x14ac:dyDescent="0.25">
      <c r="A44" s="14"/>
      <c r="B44" s="15"/>
      <c r="C44" s="15"/>
      <c r="D44" s="60"/>
      <c r="F44" s="61" t="s">
        <v>41</v>
      </c>
      <c r="G44" s="58"/>
    </row>
    <row r="45" spans="1:7" x14ac:dyDescent="0.25">
      <c r="A45" s="14"/>
      <c r="B45" s="15"/>
      <c r="C45" s="15"/>
      <c r="D45" s="60"/>
      <c r="F45" s="62" t="s">
        <v>42</v>
      </c>
      <c r="G45" s="58"/>
    </row>
    <row r="46" spans="1:7" x14ac:dyDescent="0.25">
      <c r="A46" s="14"/>
      <c r="B46" s="15"/>
      <c r="C46" s="15"/>
      <c r="D46" s="60"/>
      <c r="F46" s="62" t="s">
        <v>43</v>
      </c>
      <c r="G46" s="58"/>
    </row>
    <row r="47" spans="1:7" x14ac:dyDescent="0.25">
      <c r="A47" s="14"/>
      <c r="B47" s="15"/>
      <c r="C47" s="15"/>
      <c r="D47" s="60"/>
      <c r="F47" s="63"/>
      <c r="G47" s="58"/>
    </row>
    <row r="48" spans="1:7" x14ac:dyDescent="0.25">
      <c r="A48" s="14"/>
      <c r="B48" s="15"/>
      <c r="C48" s="15"/>
      <c r="D48" s="60"/>
      <c r="F48" s="63"/>
      <c r="G48" s="58"/>
    </row>
    <row r="49" spans="1:7" x14ac:dyDescent="0.25">
      <c r="A49" s="14"/>
      <c r="B49" s="15"/>
      <c r="C49" s="15"/>
      <c r="D49" s="60"/>
      <c r="F49" s="63"/>
      <c r="G49" s="58"/>
    </row>
    <row r="50" spans="1:7" x14ac:dyDescent="0.25">
      <c r="A50" s="14"/>
      <c r="B50" s="15"/>
      <c r="C50" s="15"/>
      <c r="D50" s="60"/>
      <c r="F50" s="64" t="s">
        <v>44</v>
      </c>
      <c r="G50" s="58"/>
    </row>
    <row r="51" spans="1:7" x14ac:dyDescent="0.25">
      <c r="A51" s="14"/>
      <c r="B51" s="15"/>
      <c r="C51" s="15"/>
      <c r="D51" s="60"/>
      <c r="E51" s="58"/>
      <c r="F51" s="65" t="s">
        <v>45</v>
      </c>
      <c r="G51" s="58"/>
    </row>
    <row r="52" spans="1:7" x14ac:dyDescent="0.25">
      <c r="A52" s="14"/>
      <c r="B52" s="15"/>
      <c r="C52" s="15"/>
      <c r="D52" s="60"/>
      <c r="E52" s="58"/>
      <c r="F52" s="65" t="s">
        <v>46</v>
      </c>
      <c r="G52" s="58"/>
    </row>
  </sheetData>
  <mergeCells count="13">
    <mergeCell ref="A2:G2"/>
    <mergeCell ref="A3:G3"/>
    <mergeCell ref="A6:A8"/>
    <mergeCell ref="B6:C8"/>
    <mergeCell ref="D6:D8"/>
    <mergeCell ref="E6:G6"/>
    <mergeCell ref="E7:E8"/>
    <mergeCell ref="F7:F8"/>
    <mergeCell ref="G7:G8"/>
    <mergeCell ref="B15:C15"/>
    <mergeCell ref="B25:C25"/>
    <mergeCell ref="B38:C38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2018-12-03T07:39:35Z</dcterms:created>
  <dcterms:modified xsi:type="dcterms:W3CDTF">2018-12-03T07:45:27Z</dcterms:modified>
</cp:coreProperties>
</file>