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<sst xmlns="http://schemas.openxmlformats.org/spreadsheetml/2006/main" count="46" uniqueCount="43">
  <si>
    <t>Tabel 8</t>
  </si>
  <si>
    <t>Luas Panen, Produksi dan Rata-Rata Produksi Kacang Tanah</t>
  </si>
  <si>
    <t>Di Kabupaten Brebes Tahun 2023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</si>
  <si>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</si>
  <si>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</si>
  <si>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</si>
  <si>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</si>
  <si>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</si>
  <si>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</si>
  <si>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</si>
  <si>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</si>
  <si>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</si>
  <si>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Kebutuhan kacang tanah perbulan</t>
  </si>
  <si>
    <t>(ha)</t>
  </si>
  <si>
    <t>(ton)</t>
  </si>
  <si>
    <t>(kuintal/ha)</t>
  </si>
  <si>
    <t>( ton )</t>
  </si>
  <si>
    <t>kg</t>
  </si>
  <si>
    <t>(1)</t>
  </si>
  <si>
    <t>(2)</t>
  </si>
  <si>
    <t>(3)</t>
  </si>
  <si>
    <t>(4)</t>
  </si>
  <si>
    <t>(5)</t>
  </si>
  <si>
    <t>(6)</t>
  </si>
  <si>
    <t>jml pdd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</si>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</sst>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7" fillId="2" borderId="0" xfId="20" applyNumberFormat="1" applyFont="1" applyFill="1" applyAlignment="1">
      <alignment vertical="top"/>
    </xf>
    <xf numFmtId="178" fontId="7" fillId="2" borderId="0" xfId="20" applyNumberFormat="1" applyFont="1" applyFill="1" applyAlignment="1">
      <alignment vertical="top"/>
    </xf>
    <xf numFmtId="177" fontId="7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7" fontId="6" fillId="2" borderId="14" xfId="20" applyNumberFormat="1" applyFont="1" applyFill="1" applyBorder="1" applyAlignment="1">
      <alignment vertical="top"/>
    </xf>
    <xf numFmtId="178" fontId="6" fillId="2" borderId="14" xfId="20" applyNumberFormat="1" applyFont="1" applyFill="1" applyBorder="1" applyAlignment="1">
      <alignment vertical="top"/>
    </xf>
    <xf numFmtId="177" fontId="6" fillId="2" borderId="15" xfId="20" applyNumberFormat="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177" fontId="2" fillId="2" borderId="17" xfId="20" applyNumberFormat="1" applyFont="1" applyFill="1" applyBorder="1" applyAlignment="1">
      <alignment vertical="top" wrapText="1"/>
    </xf>
    <xf numFmtId="177" fontId="6" fillId="2" borderId="17" xfId="20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3" fillId="2" borderId="19" xfId="20" applyNumberFormat="1" applyFont="1" applyFill="1" applyBorder="1" applyAlignment="1">
      <alignment vertical="top" wrapText="1"/>
    </xf>
    <xf numFmtId="177" fontId="3" fillId="2" borderId="20" xfId="20" applyNumberFormat="1" applyFont="1" applyFill="1" applyBorder="1" applyAlignment="1">
      <alignment vertical="top" wrapText="1"/>
    </xf>
    <xf numFmtId="178" fontId="4" fillId="2" borderId="20" xfId="20" applyNumberFormat="1" applyFont="1" applyFill="1" applyBorder="1" applyAlignment="1">
      <alignment vertical="top"/>
    </xf>
    <xf numFmtId="177" fontId="4" fillId="2" borderId="21" xfId="20" applyNumberFormat="1" applyFont="1" applyFill="1" applyBorder="1" applyAlignment="1">
      <alignment vertical="top"/>
    </xf>
    <xf numFmtId="177" fontId="3" fillId="2" borderId="22" xfId="20" applyNumberFormat="1" applyFont="1" applyFill="1" applyBorder="1" applyAlignment="1">
      <alignment vertical="top" wrapText="1"/>
    </xf>
    <xf numFmtId="178" fontId="3" fillId="2" borderId="22" xfId="20" applyNumberFormat="1" applyFont="1" applyFill="1" applyBorder="1" applyAlignment="1">
      <alignment vertical="top" wrapText="1"/>
    </xf>
    <xf numFmtId="177" fontId="3" fillId="2" borderId="23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8" fontId="2" fillId="2" borderId="22" xfId="20" applyNumberFormat="1" applyFont="1" applyFill="1" applyBorder="1" applyAlignment="1">
      <alignment vertical="top" wrapText="1"/>
    </xf>
    <xf numFmtId="177" fontId="2" fillId="2" borderId="23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178" fontId="2" fillId="2" borderId="26" xfId="20" applyNumberFormat="1" applyFont="1" applyFill="1" applyBorder="1" applyAlignment="1">
      <alignment vertical="top" wrapText="1"/>
    </xf>
    <xf numFmtId="177" fontId="2" fillId="2" borderId="27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a1540e-e4b2-494f-a7ea-2240a1120bcc}">
  <dimension ref="A1:J34"/>
  <sheetViews>
    <sheetView view="pageBreakPreview" zoomScale="60" zoomScaleNormal="100" workbookViewId="0" topLeftCell="A24">
      <selection pane="topLeft" activeCell="B9" sqref="B9:F30"/>
    </sheetView>
  </sheetViews>
  <sheetFormatPr defaultRowHeight="14.5" customHeight="1"/>
  <cols>
    <col min="1" max="1" width="24.8571428571429" style="1" customWidth="1"/>
    <col min="2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9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  <c r="I6" s="1" t="s">
        <v>12</v>
      </c>
    </row>
    <row r="7" spans="1:10" ht="15" thickBot="1">
      <c r="A7" s="16"/>
      <c r="B7" s="17" t="s">
        <v>13</v>
      </c>
      <c r="C7" s="17" t="s">
        <v>13</v>
      </c>
      <c r="D7" s="17" t="s">
        <v>14</v>
      </c>
      <c r="E7" s="18" t="s">
        <v>15</v>
      </c>
      <c r="F7" s="19" t="s">
        <v>16</v>
      </c>
      <c r="I7" s="1">
        <v>0.0112</v>
      </c>
      <c r="J7" s="1" t="s">
        <v>17</v>
      </c>
    </row>
    <row r="8" spans="1:9" ht="15" thickBot="1">
      <c r="A8" s="20" t="s">
        <v>18</v>
      </c>
      <c r="B8" s="21" t="s">
        <v>19</v>
      </c>
      <c r="C8" s="22" t="s">
        <v>20</v>
      </c>
      <c r="D8" s="22" t="s">
        <v>21</v>
      </c>
      <c r="E8" s="22" t="s">
        <v>22</v>
      </c>
      <c r="F8" s="22" t="s">
        <v>23</v>
      </c>
      <c r="G8" s="12" t="s">
        <v>24</v>
      </c>
      <c r="I8" s="1">
        <f>(I7*12)/1000</f>
        <v>0.00013439999999999999</v>
      </c>
    </row>
    <row r="9" spans="1:7" ht="25" customHeight="1">
      <c r="A9" s="23" t="s">
        <v>25</v>
      </c>
      <c r="B9" s="24">
        <v>28.45</v>
      </c>
      <c r="C9" s="25">
        <v>28.46</v>
      </c>
      <c r="D9" s="24">
        <v>20.357699999999998</v>
      </c>
      <c r="E9" s="26">
        <f>(D9*10)/C9</f>
        <v>7.1530920590302163</v>
      </c>
      <c r="F9" s="27">
        <f>G9*$I$8</f>
        <v>8.7338495999999992</v>
      </c>
      <c r="G9" s="1">
        <v>64984</v>
      </c>
    </row>
    <row r="10" spans="1:7" ht="25" customHeight="1">
      <c r="A10" s="23" t="s">
        <v>26</v>
      </c>
      <c r="B10" s="24">
        <v>0</v>
      </c>
      <c r="C10" s="25">
        <v>0</v>
      </c>
      <c r="D10" s="24">
        <v>0</v>
      </c>
      <c r="E10" s="24">
        <v>0</v>
      </c>
      <c r="F10" s="27">
        <f t="shared" si="0" ref="F10:F25">G10*$I$8</f>
        <v>14.247878399999999</v>
      </c>
      <c r="G10" s="1">
        <v>106011</v>
      </c>
    </row>
    <row r="11" spans="1:7" ht="25" customHeight="1">
      <c r="A11" s="23" t="s">
        <v>27</v>
      </c>
      <c r="B11" s="24">
        <v>0</v>
      </c>
      <c r="C11" s="25">
        <v>0</v>
      </c>
      <c r="D11" s="24">
        <v>0</v>
      </c>
      <c r="E11" s="24">
        <v>0</v>
      </c>
      <c r="F11" s="27">
        <f t="shared" si="0"/>
        <v>15.543897599999999</v>
      </c>
      <c r="G11" s="1">
        <v>115654</v>
      </c>
    </row>
    <row r="12" spans="1:7" ht="25" customHeight="1">
      <c r="A12" s="23" t="s">
        <v>28</v>
      </c>
      <c r="B12" s="24">
        <v>0</v>
      </c>
      <c r="C12" s="25">
        <v>0</v>
      </c>
      <c r="D12" s="24">
        <v>0</v>
      </c>
      <c r="E12" s="24">
        <v>0</v>
      </c>
      <c r="F12" s="27">
        <f t="shared" si="0"/>
        <v>15.650745599999999</v>
      </c>
      <c r="G12" s="1">
        <v>116449</v>
      </c>
    </row>
    <row r="13" spans="1:7" ht="25" customHeight="1">
      <c r="A13" s="23" t="s">
        <v>29</v>
      </c>
      <c r="B13" s="24">
        <v>0</v>
      </c>
      <c r="C13" s="25">
        <v>0</v>
      </c>
      <c r="D13" s="24">
        <v>0</v>
      </c>
      <c r="E13" s="24">
        <v>0</v>
      </c>
      <c r="F13" s="27">
        <f t="shared" si="0"/>
        <v>9.6761279999999985</v>
      </c>
      <c r="G13" s="1">
        <v>71995</v>
      </c>
    </row>
    <row r="14" spans="1:7" ht="25" customHeight="1">
      <c r="A14" s="23" t="s">
        <v>30</v>
      </c>
      <c r="B14" s="24">
        <v>5</v>
      </c>
      <c r="C14" s="25">
        <v>4</v>
      </c>
      <c r="D14" s="24">
        <v>14.32</v>
      </c>
      <c r="E14" s="26">
        <f t="shared" si="1" ref="E14:E17">(D14*10)/C14</f>
        <v>35.799999999999997</v>
      </c>
      <c r="F14" s="27">
        <f t="shared" si="0"/>
        <v>10.768262399999999</v>
      </c>
      <c r="G14" s="1">
        <v>80121</v>
      </c>
    </row>
    <row r="15" spans="1:7" ht="25" customHeight="1">
      <c r="A15" s="23" t="s">
        <v>31</v>
      </c>
      <c r="B15" s="24">
        <v>0</v>
      </c>
      <c r="C15" s="25">
        <v>9</v>
      </c>
      <c r="D15" s="24">
        <v>36</v>
      </c>
      <c r="E15" s="26">
        <f t="shared" si="1"/>
        <v>40</v>
      </c>
      <c r="F15" s="27">
        <f t="shared" si="0"/>
        <v>21.933945599999998</v>
      </c>
      <c r="G15" s="1">
        <v>163199</v>
      </c>
    </row>
    <row r="16" spans="1:7" ht="25" customHeight="1">
      <c r="A16" s="23" t="s">
        <v>32</v>
      </c>
      <c r="B16" s="24">
        <v>0</v>
      </c>
      <c r="C16" s="25">
        <v>0</v>
      </c>
      <c r="D16" s="24">
        <v>0</v>
      </c>
      <c r="E16" s="24">
        <v>0</v>
      </c>
      <c r="F16" s="27">
        <f t="shared" si="0"/>
        <v>20.163628799999998</v>
      </c>
      <c r="G16" s="1">
        <v>150027</v>
      </c>
    </row>
    <row r="17" spans="1:7" ht="25" customHeight="1">
      <c r="A17" s="23" t="s">
        <v>33</v>
      </c>
      <c r="B17" s="24">
        <v>0.96</v>
      </c>
      <c r="C17" s="25">
        <v>0.96</v>
      </c>
      <c r="D17" s="24">
        <v>3.2639999999999998</v>
      </c>
      <c r="E17" s="26">
        <f t="shared" si="1"/>
        <v>34</v>
      </c>
      <c r="F17" s="27">
        <f t="shared" si="0"/>
        <v>17.854636799999998</v>
      </c>
      <c r="G17" s="1">
        <v>132847</v>
      </c>
    </row>
    <row r="18" spans="1:7" ht="25" customHeight="1">
      <c r="A18" s="23" t="s">
        <v>34</v>
      </c>
      <c r="B18" s="24">
        <v>0</v>
      </c>
      <c r="C18" s="25">
        <v>0</v>
      </c>
      <c r="D18" s="24">
        <v>0</v>
      </c>
      <c r="E18" s="24">
        <v>0</v>
      </c>
      <c r="F18" s="27">
        <f t="shared" si="0"/>
        <v>19.209119999999999</v>
      </c>
      <c r="G18" s="1">
        <v>142925</v>
      </c>
    </row>
    <row r="19" spans="1:7" ht="25" customHeight="1">
      <c r="A19" s="23" t="s">
        <v>35</v>
      </c>
      <c r="B19" s="24">
        <v>0</v>
      </c>
      <c r="C19" s="25">
        <v>0</v>
      </c>
      <c r="D19" s="24">
        <v>0</v>
      </c>
      <c r="E19" s="24">
        <v>0</v>
      </c>
      <c r="F19" s="27">
        <f t="shared" si="0"/>
        <v>14.609414399999999</v>
      </c>
      <c r="G19" s="1">
        <v>108701</v>
      </c>
    </row>
    <row r="20" spans="1:7" ht="25" customHeight="1">
      <c r="A20" s="23" t="s">
        <v>36</v>
      </c>
      <c r="B20" s="24">
        <v>0</v>
      </c>
      <c r="C20" s="25">
        <v>0</v>
      </c>
      <c r="D20" s="24">
        <v>0</v>
      </c>
      <c r="E20" s="24">
        <v>0</v>
      </c>
      <c r="F20" s="27">
        <f t="shared" si="0"/>
        <v>9.3071999999999999</v>
      </c>
      <c r="G20" s="1">
        <v>69250</v>
      </c>
    </row>
    <row r="21" spans="1:7" ht="25" customHeight="1">
      <c r="A21" s="23" t="s">
        <v>37</v>
      </c>
      <c r="B21" s="24">
        <v>0</v>
      </c>
      <c r="C21" s="25">
        <v>0</v>
      </c>
      <c r="D21" s="24">
        <v>0</v>
      </c>
      <c r="E21" s="24">
        <v>0</v>
      </c>
      <c r="F21" s="27">
        <f t="shared" si="0"/>
        <v>25.469337599999996</v>
      </c>
      <c r="G21" s="1">
        <v>189504</v>
      </c>
    </row>
    <row r="22" spans="1:7" ht="25" customHeight="1">
      <c r="A22" s="23" t="s">
        <v>38</v>
      </c>
      <c r="B22" s="24">
        <v>0</v>
      </c>
      <c r="C22" s="25">
        <v>0</v>
      </c>
      <c r="D22" s="24">
        <v>0</v>
      </c>
      <c r="E22" s="24">
        <v>0</v>
      </c>
      <c r="F22" s="27">
        <f t="shared" si="0"/>
        <v>22.547884799999999</v>
      </c>
      <c r="G22" s="1">
        <v>167767</v>
      </c>
    </row>
    <row r="23" spans="1:7" ht="25" customHeight="1">
      <c r="A23" s="23" t="s">
        <v>39</v>
      </c>
      <c r="B23" s="24">
        <v>0</v>
      </c>
      <c r="C23" s="25">
        <v>0</v>
      </c>
      <c r="D23" s="24">
        <v>0</v>
      </c>
      <c r="E23" s="24">
        <v>0</v>
      </c>
      <c r="F23" s="27">
        <f t="shared" si="0"/>
        <v>12.058905599999999</v>
      </c>
      <c r="G23" s="1">
        <v>89724</v>
      </c>
    </row>
    <row r="24" spans="1:7" ht="25" customHeight="1">
      <c r="A24" s="23" t="s">
        <v>40</v>
      </c>
      <c r="B24" s="24">
        <v>0</v>
      </c>
      <c r="C24" s="25">
        <v>0</v>
      </c>
      <c r="D24" s="24">
        <v>0</v>
      </c>
      <c r="E24" s="24">
        <v>0</v>
      </c>
      <c r="F24" s="27">
        <f t="shared" si="0"/>
        <v>12.200563199999999</v>
      </c>
      <c r="G24" s="1">
        <v>90778</v>
      </c>
    </row>
    <row r="25" spans="1:7" ht="25" customHeight="1">
      <c r="A25" s="28" t="s">
        <v>41</v>
      </c>
      <c r="B25" s="29">
        <v>0</v>
      </c>
      <c r="C25" s="30">
        <v>0</v>
      </c>
      <c r="D25" s="24">
        <v>0</v>
      </c>
      <c r="E25" s="24">
        <v>0</v>
      </c>
      <c r="F25" s="27">
        <f t="shared" si="0"/>
        <v>25.493798399999999</v>
      </c>
      <c r="G25" s="1">
        <v>189686</v>
      </c>
    </row>
    <row r="26" spans="1:6" ht="25" customHeight="1">
      <c r="A26" s="31">
        <v>2023</v>
      </c>
      <c r="B26" s="32">
        <f>SUM(B9:B25)</f>
        <v>34.410000000000004</v>
      </c>
      <c r="C26" s="32">
        <f t="shared" si="2" ref="C26:F26">SUM(C9:C25)</f>
        <v>42.42</v>
      </c>
      <c r="D26" s="32">
        <f t="shared" si="2"/>
        <v>73.941699999999997</v>
      </c>
      <c r="E26" s="32">
        <f>(E17+E15+E14+E9)/4</f>
        <v>29.238273014757553</v>
      </c>
      <c r="F26" s="32">
        <f t="shared" si="2"/>
        <v>275.46919679999996</v>
      </c>
    </row>
    <row r="27" spans="1:6" ht="25" customHeight="1">
      <c r="A27" s="31">
        <f>A26-1</f>
        <v>2022</v>
      </c>
      <c r="B27" s="33">
        <v>118.90</v>
      </c>
      <c r="C27" s="33">
        <v>247.20000000000002</v>
      </c>
      <c r="D27" s="33">
        <v>98.303999999999988</v>
      </c>
      <c r="E27" s="34">
        <v>14.001739130434782</v>
      </c>
      <c r="F27" s="35">
        <v>121.15530000000001</v>
      </c>
    </row>
    <row r="28" spans="1:6" ht="25" customHeight="1">
      <c r="A28" s="31">
        <f>A27-1</f>
        <v>2021</v>
      </c>
      <c r="B28" s="36">
        <v>215.90</v>
      </c>
      <c r="C28" s="36">
        <v>213.10</v>
      </c>
      <c r="D28" s="36">
        <v>766.36</v>
      </c>
      <c r="E28" s="37">
        <v>35.962458939465037</v>
      </c>
      <c r="F28" s="38">
        <v>120.25709933400002</v>
      </c>
    </row>
    <row r="29" spans="1:6" ht="25" customHeight="1">
      <c r="A29" s="31">
        <f>A28-1</f>
        <v>2020</v>
      </c>
      <c r="B29" s="36">
        <v>191.80</v>
      </c>
      <c r="C29" s="36">
        <v>135</v>
      </c>
      <c r="D29" s="36">
        <v>213.885</v>
      </c>
      <c r="E29" s="37">
        <v>15.843333333333334</v>
      </c>
      <c r="F29" s="38">
        <v>185.3700599988</v>
      </c>
    </row>
    <row r="30" spans="1:6" ht="25" customHeight="1">
      <c r="A30" s="31">
        <f>A29-1</f>
        <v>2019</v>
      </c>
      <c r="B30" s="36">
        <v>373.60</v>
      </c>
      <c r="C30" s="36">
        <v>255.20</v>
      </c>
      <c r="D30" s="36">
        <v>404.83</v>
      </c>
      <c r="E30" s="37">
        <v>15.863244514106583</v>
      </c>
      <c r="F30" s="38">
        <v>184.55629365617068</v>
      </c>
    </row>
    <row r="31" spans="1:6" ht="25" customHeight="1">
      <c r="A31" s="39"/>
      <c r="B31" s="40"/>
      <c r="C31" s="40"/>
      <c r="D31" s="40"/>
      <c r="E31" s="41"/>
      <c r="F31" s="42"/>
    </row>
    <row r="32" spans="1:6" ht="25" customHeight="1">
      <c r="A32" s="23"/>
      <c r="B32" s="24"/>
      <c r="C32" s="24"/>
      <c r="D32" s="24"/>
      <c r="E32" s="43"/>
      <c r="F32" s="44"/>
    </row>
    <row r="33" spans="1:6" ht="25" customHeight="1" thickBot="1">
      <c r="A33" s="45"/>
      <c r="B33" s="46"/>
      <c r="C33" s="46"/>
      <c r="D33" s="46"/>
      <c r="E33" s="47"/>
      <c r="F33" s="48"/>
    </row>
    <row r="34" spans="1:6" ht="15" thickTop="1">
      <c r="A34" s="49" t="s">
        <v>42</v>
      </c>
      <c r="B34" s="50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