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Sheet1!$A$1:$G$30</definedName>
  </definedNames>
  <calcPr fullCalcOnLoad="1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<sst xmlns="http://schemas.openxmlformats.org/spreadsheetml/2006/main" count="32" uniqueCount="32">
  <si>
    <t xml:space="preserve">Tabel </t>
  </si>
  <si>
    <t>Banyaknya Realisasi Produksi, Ketersediaan dan Kebutuhan Pangan</t>
  </si>
  <si>
    <t>Komoditas Cabai Merah Menurut Bulan</t>
  </si>
  <si>
    <t>di Kabupaten Brebes Tahun 2019</t>
  </si>
  <si>
    <t>Bulan</t>
  </si>
  <si>
    <t>Luas Panen (Ha)</t>
  </si>
  <si>
    <t>Produksi (Ton)</t>
  </si>
  <si>
    <t>Ketersediaan (Ton)</t>
  </si>
  <si>
    <t>Kebutuhan (Ton)</t>
  </si>
  <si>
    <t>Perimbangan (+/-) (Ton)</t>
  </si>
  <si>
    <t>Stok Komulatif (Ton)</t>
  </si>
  <si>
    <t>(1)</t>
  </si>
  <si>
    <t>(2)</t>
  </si>
  <si>
    <t>(3)</t>
  </si>
  <si>
    <t>(4)</t>
  </si>
  <si>
    <t>(5)</t>
  </si>
  <si>
    <t>(6)</t>
  </si>
  <si>
    <t>(7)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</si>
  <si>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</si>
  <si>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</si>
  <si>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</si>
  <si>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</si>
  <si>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</si>
  <si>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</si>
  <si>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</si>
  <si>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</si>
  <si>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</si>
  <si>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</si>
  <si>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</si>
  <si>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</si>
  <si>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2020</t>
  </si>
  <si>
    <t>Sumber: Dinas Pertanian dan Ketahanan Pangan Kab.Brebes</t>
  </si>
</sst>
</file>

<file path=xl/styles.xml><?xml version="1.0" encoding="utf-8"?>
<styleSheet xmlns="http://schemas.openxmlformats.org/spreadsheetml/2006/main">
  <numFmts count="3">
    <numFmt numFmtId="177" formatCode="_(* #,##0.00_);_(* \(#,##0.00\);_(* &quot;-&quot;_);_(@_)"/>
    <numFmt numFmtId="178" formatCode="_(* #,##0.0_);_(* \(#,##0.0\);_(* &quot;-&quot;_);_(@_)"/>
    <numFmt numFmtId="179" formatCode="_(* #,##0_);_(* \(#,##0\);_(* &quot;-&quot;??_);_(@_)"/>
  </numFmts>
  <fonts count="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0" borderId="0">
      <alignment/>
      <protection/>
    </xf>
  </cellStyleXfs>
  <cellXfs count="34">
    <xf numFmtId="0" fontId="0" fillId="0" borderId="0" xfId="0"/>
    <xf numFmtId="0" fontId="1" fillId="0" borderId="0" xfId="0"/>
    <xf numFmtId="0" fontId="5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0" xfId="0" applyFont="1"/>
    <xf numFmtId="0" fontId="5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 quotePrefix="1">
      <alignment horizontal="center"/>
    </xf>
    <xf numFmtId="0" fontId="5" fillId="0" borderId="1" xfId="0" applyFont="1" applyBorder="1"/>
    <xf numFmtId="3" fontId="7" fillId="0" borderId="1" xfId="20" applyNumberFormat="1" applyFont="1" applyBorder="1" applyAlignment="1">
      <alignment horizontal="right" vertical="center"/>
      <protection/>
    </xf>
    <xf numFmtId="177" fontId="4" fillId="0" borderId="1" xfId="19" applyNumberFormat="1" applyFont="1" applyBorder="1" applyAlignment="1">
      <alignment horizontal="right"/>
    </xf>
    <xf numFmtId="4" fontId="4" fillId="0" borderId="1" xfId="19" applyNumberFormat="1" applyFont="1" applyBorder="1" applyAlignment="1">
      <alignment horizontal="right"/>
    </xf>
    <xf numFmtId="4" fontId="4" fillId="0" borderId="1" xfId="19" applyNumberFormat="1" applyFont="1" applyBorder="1" applyAlignment="1">
      <alignment horizontal="right" wrapText="1"/>
    </xf>
    <xf numFmtId="177" fontId="4" fillId="0" borderId="0" xfId="19" applyNumberFormat="1" applyFont="1" applyBorder="1" applyAlignment="1">
      <alignment horizontal="right"/>
    </xf>
    <xf numFmtId="179" fontId="4" fillId="2" borderId="0" xfId="18" applyNumberFormat="1" applyFont="1" applyFill="1" applyBorder="1" applyAlignment="1">
      <alignment horizontal="center"/>
    </xf>
    <xf numFmtId="177" fontId="1" fillId="0" borderId="0" xfId="19" applyNumberFormat="1" applyFont="1"/>
    <xf numFmtId="0" fontId="5" fillId="0" borderId="1" xfId="0" applyFont="1" applyBorder="1" applyAlignment="1">
      <alignment horizontal="right"/>
    </xf>
    <xf numFmtId="178" fontId="4" fillId="0" borderId="1" xfId="19" applyNumberFormat="1" applyFont="1" applyBorder="1" applyAlignment="1">
      <alignment horizontal="center"/>
    </xf>
    <xf numFmtId="178" fontId="5" fillId="0" borderId="1" xfId="19" applyNumberFormat="1" applyFont="1" applyBorder="1" applyAlignment="1">
      <alignment horizontal="center"/>
    </xf>
    <xf numFmtId="177" fontId="5" fillId="0" borderId="1" xfId="19" applyNumberFormat="1" applyFont="1" applyBorder="1" applyAlignment="1">
      <alignment horizontal="right"/>
    </xf>
    <xf numFmtId="4" fontId="5" fillId="0" borderId="1" xfId="19" applyNumberFormat="1" applyFont="1" applyBorder="1" applyAlignment="1">
      <alignment horizontal="right"/>
    </xf>
    <xf numFmtId="4" fontId="5" fillId="0" borderId="1" xfId="19" applyNumberFormat="1" applyFont="1" applyBorder="1" applyAlignment="1">
      <alignment horizontal="right" wrapText="1"/>
    </xf>
    <xf numFmtId="178" fontId="5" fillId="0" borderId="1" xfId="19" applyNumberFormat="1" applyFont="1" applyBorder="1" applyAlignment="1">
      <alignment horizontal="right"/>
    </xf>
    <xf numFmtId="0" fontId="6" fillId="0" borderId="0" xfId="0" applyFont="1" applyBorder="1"/>
    <xf numFmtId="178" fontId="5" fillId="0" borderId="1" xfId="19" applyNumberFormat="1" applyFont="1" applyBorder="1" applyAlignment="1">
      <alignment/>
    </xf>
    <xf numFmtId="177" fontId="5" fillId="0" borderId="1" xfId="19" applyNumberFormat="1" applyFont="1" applyBorder="1" applyAlignment="1">
      <alignment/>
    </xf>
    <xf numFmtId="177" fontId="3" fillId="0" borderId="4" xfId="19" applyNumberFormat="1" applyFont="1" applyBorder="1"/>
    <xf numFmtId="4" fontId="3" fillId="0" borderId="1" xfId="19" applyNumberFormat="1" applyFont="1" applyBorder="1"/>
    <xf numFmtId="0" fontId="4" fillId="0" borderId="0" xfId="0" applyFont="1" applyAlignment="1">
      <alignment/>
    </xf>
    <xf numFmtId="0" fontId="3" fillId="0" borderId="1" xfId="0" applyFont="1" applyBorder="1" applyAlignment="1">
      <alignment horizontal="right"/>
    </xf>
    <xf numFmtId="0" fontId="2" fillId="0" borderId="0" xfId="0" applyFont="1" applyBorder="1"/>
    <xf numFmtId="0" fontId="1" fillId="0" borderId="0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0160557-8cc0-4eeb-90e9-f9916c919d0c}">
  <dimension ref="A1:L30"/>
  <sheetViews>
    <sheetView view="pageBreakPreview" zoomScale="96" zoomScaleNormal="100" zoomScaleSheetLayoutView="96" workbookViewId="0" topLeftCell="A5">
      <selection pane="topLeft" activeCell="I5" sqref="I1:J1048576"/>
    </sheetView>
  </sheetViews>
  <sheetFormatPr defaultRowHeight="15" customHeight="1"/>
  <cols>
    <col min="1" max="1" width="20.142857142857142" style="1" customWidth="1"/>
    <col min="2" max="2" width="13.428571428571429" style="1" customWidth="1"/>
    <col min="3" max="3" width="16.571428571428573" style="1" customWidth="1"/>
    <col min="4" max="4" width="14.857142857142858" style="1" customWidth="1"/>
    <col min="5" max="5" width="15.142857142857142" style="1" customWidth="1"/>
    <col min="6" max="6" width="19.571428571428573" style="1" customWidth="1"/>
    <col min="7" max="7" width="14" style="1" customWidth="1"/>
    <col min="8" max="8" width="9.142857142857142" style="1" customWidth="1"/>
    <col min="9" max="10" width="12" style="33" bestFit="1" customWidth="1"/>
    <col min="11" max="11" width="9.142857142857142" style="1" customWidth="1"/>
    <col min="12" max="12" width="10.857142857142858" style="1" bestFit="1" customWidth="1"/>
    <col min="13" max="16384" width="9.142857142857142" style="1" customWidth="1"/>
  </cols>
  <sheetData>
    <row r="1" spans="1:8" ht="15">
      <c r="A1" s="2" t="s">
        <v>0</v>
      </c>
      <c r="B1" s="2"/>
      <c r="C1" s="2"/>
      <c r="D1" s="2"/>
      <c r="E1" s="2"/>
      <c r="F1" s="2"/>
      <c r="G1" s="2"/>
      <c r="H1" s="2"/>
    </row>
    <row r="2" spans="1:8" ht="15">
      <c r="A2" s="2" t="s">
        <v>1</v>
      </c>
      <c r="B2" s="2"/>
      <c r="C2" s="2"/>
      <c r="D2" s="2"/>
      <c r="E2" s="2"/>
      <c r="F2" s="2"/>
      <c r="G2" s="2"/>
      <c r="H2" s="2"/>
    </row>
    <row r="3" spans="1:8" ht="15">
      <c r="A3" s="2" t="s">
        <v>2</v>
      </c>
      <c r="B3" s="2"/>
      <c r="C3" s="2"/>
      <c r="D3" s="2"/>
      <c r="E3" s="2"/>
      <c r="F3" s="2"/>
      <c r="G3" s="2"/>
      <c r="H3" s="2"/>
    </row>
    <row r="4" spans="1:8" ht="15">
      <c r="A4" s="2" t="s">
        <v>3</v>
      </c>
      <c r="B4" s="2"/>
      <c r="C4" s="2"/>
      <c r="D4" s="2"/>
      <c r="E4" s="2"/>
      <c r="F4" s="2"/>
      <c r="G4" s="2"/>
      <c r="H4" s="2"/>
    </row>
    <row r="5" spans="1:8" ht="15">
      <c r="A5" s="3"/>
      <c r="B5" s="3"/>
      <c r="C5" s="3"/>
      <c r="D5" s="3"/>
      <c r="E5" s="3"/>
      <c r="F5" s="3"/>
      <c r="G5" s="3"/>
      <c r="H5" s="4"/>
    </row>
    <row r="6" spans="1:8" ht="1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  <c r="G6" s="5" t="s">
        <v>10</v>
      </c>
      <c r="H6" s="7"/>
    </row>
    <row r="7" spans="1:8" ht="15">
      <c r="A7" s="5"/>
      <c r="B7" s="5"/>
      <c r="C7" s="5"/>
      <c r="D7" s="5"/>
      <c r="E7" s="5"/>
      <c r="F7" s="8"/>
      <c r="G7" s="5"/>
      <c r="H7" s="7"/>
    </row>
    <row r="8" spans="1:8" ht="15">
      <c r="A8" s="9" t="s">
        <v>11</v>
      </c>
      <c r="B8" s="9" t="s">
        <v>12</v>
      </c>
      <c r="C8" s="9" t="s">
        <v>13</v>
      </c>
      <c r="D8" s="9" t="s">
        <v>14</v>
      </c>
      <c r="E8" s="9" t="s">
        <v>15</v>
      </c>
      <c r="F8" s="9" t="s">
        <v>16</v>
      </c>
      <c r="G8" s="9" t="s">
        <v>17</v>
      </c>
      <c r="H8" s="7"/>
    </row>
    <row r="9" spans="1:10" ht="15">
      <c r="A9" s="10" t="s">
        <v>18</v>
      </c>
      <c r="B9" s="11">
        <v>180</v>
      </c>
      <c r="C9" s="12">
        <v>1306.5999999999999</v>
      </c>
      <c r="D9" s="12">
        <v>1267.4019999999998</v>
      </c>
      <c r="E9" s="12">
        <v>442.22280666666666</v>
      </c>
      <c r="F9" s="13">
        <f>D9-E9</f>
        <v>825.17919333333316</v>
      </c>
      <c r="G9" s="14">
        <f>F9</f>
        <v>825.17919333333316</v>
      </c>
      <c r="H9" s="7"/>
      <c r="I9" s="15"/>
      <c r="J9" s="16"/>
    </row>
    <row r="10" spans="1:10" ht="15">
      <c r="A10" s="10" t="s">
        <v>19</v>
      </c>
      <c r="B10" s="11">
        <v>8</v>
      </c>
      <c r="C10" s="12">
        <v>104.59999999999999</v>
      </c>
      <c r="D10" s="12">
        <v>101.46199999999999</v>
      </c>
      <c r="E10" s="12">
        <v>442.22280666666666</v>
      </c>
      <c r="F10" s="13">
        <f t="shared" si="0" ref="F10:F20">D10-E10</f>
        <v>-340.76080666666667</v>
      </c>
      <c r="G10" s="14">
        <f t="shared" si="1" ref="G10:G20">G9+F10</f>
        <v>484.41838666666649</v>
      </c>
      <c r="H10" s="7"/>
      <c r="I10" s="15"/>
      <c r="J10" s="16"/>
    </row>
    <row r="11" spans="1:10" ht="15">
      <c r="A11" s="10" t="s">
        <v>20</v>
      </c>
      <c r="B11" s="11">
        <v>12</v>
      </c>
      <c r="C11" s="12">
        <v>403.39999999999998</v>
      </c>
      <c r="D11" s="12">
        <v>391.29799999999994</v>
      </c>
      <c r="E11" s="12">
        <v>442.22280666666666</v>
      </c>
      <c r="F11" s="13">
        <f t="shared" si="0"/>
        <v>-50.924806666666711</v>
      </c>
      <c r="G11" s="14">
        <f t="shared" si="1"/>
        <v>433.49357999999978</v>
      </c>
      <c r="H11" s="7"/>
      <c r="I11" s="15"/>
      <c r="J11" s="16"/>
    </row>
    <row r="12" spans="1:10" ht="15">
      <c r="A12" s="10" t="s">
        <v>21</v>
      </c>
      <c r="B12" s="11">
        <v>104</v>
      </c>
      <c r="C12" s="12">
        <v>1673.0999999999999</v>
      </c>
      <c r="D12" s="12">
        <v>1622.9069999999999</v>
      </c>
      <c r="E12" s="12">
        <v>442.22280666666666</v>
      </c>
      <c r="F12" s="13">
        <f t="shared" si="0"/>
        <v>1180.6841933333333</v>
      </c>
      <c r="G12" s="14">
        <f t="shared" si="1"/>
        <v>1614.1777733333331</v>
      </c>
      <c r="H12" s="7"/>
      <c r="I12" s="15"/>
      <c r="J12" s="16"/>
    </row>
    <row r="13" spans="1:10" ht="15">
      <c r="A13" s="10" t="s">
        <v>22</v>
      </c>
      <c r="B13" s="11">
        <v>414</v>
      </c>
      <c r="C13" s="12">
        <v>2854</v>
      </c>
      <c r="D13" s="12">
        <v>2768.3800000000001</v>
      </c>
      <c r="E13" s="12">
        <v>486.96998166666668</v>
      </c>
      <c r="F13" s="13">
        <f t="shared" si="0"/>
        <v>2281.4100183333335</v>
      </c>
      <c r="G13" s="14">
        <f t="shared" si="1"/>
        <v>3895.5877916666668</v>
      </c>
      <c r="H13" s="7"/>
      <c r="I13" s="15"/>
      <c r="J13" s="16"/>
    </row>
    <row r="14" spans="1:12" ht="15">
      <c r="A14" s="10" t="s">
        <v>23</v>
      </c>
      <c r="B14" s="11">
        <v>193</v>
      </c>
      <c r="C14" s="12">
        <v>5868.8999999999996</v>
      </c>
      <c r="D14" s="12">
        <v>5692.8329999999996</v>
      </c>
      <c r="E14" s="12">
        <v>486.96998166666668</v>
      </c>
      <c r="F14" s="13">
        <f t="shared" si="0"/>
        <v>5205.8630183333325</v>
      </c>
      <c r="G14" s="14">
        <f t="shared" si="1"/>
        <v>9101.4508099999985</v>
      </c>
      <c r="H14" s="7"/>
      <c r="I14" s="15"/>
      <c r="J14" s="16"/>
      <c r="L14" s="17"/>
    </row>
    <row r="15" spans="1:12" ht="15">
      <c r="A15" s="10" t="s">
        <v>24</v>
      </c>
      <c r="B15" s="11">
        <v>659</v>
      </c>
      <c r="C15" s="12">
        <v>2809</v>
      </c>
      <c r="D15" s="12">
        <v>2724.73</v>
      </c>
      <c r="E15" s="12">
        <v>442.22280666666666</v>
      </c>
      <c r="F15" s="13">
        <f t="shared" si="0"/>
        <v>2282.5071933333334</v>
      </c>
      <c r="G15" s="14">
        <f t="shared" si="1"/>
        <v>11383.958003333331</v>
      </c>
      <c r="H15" s="7"/>
      <c r="I15" s="15"/>
      <c r="J15" s="16"/>
      <c r="L15" s="17"/>
    </row>
    <row r="16" spans="1:12" ht="15">
      <c r="A16" s="10" t="s">
        <v>25</v>
      </c>
      <c r="B16" s="11">
        <v>126</v>
      </c>
      <c r="C16" s="12">
        <v>4322.6000000000004</v>
      </c>
      <c r="D16" s="12">
        <v>4192.9220000000005</v>
      </c>
      <c r="E16" s="12">
        <v>464.83498250000002</v>
      </c>
      <c r="F16" s="13">
        <f t="shared" si="0"/>
        <v>3728.0870175000005</v>
      </c>
      <c r="G16" s="14">
        <f t="shared" si="1"/>
        <v>15112.045020833331</v>
      </c>
      <c r="H16" s="7"/>
      <c r="I16" s="15"/>
      <c r="J16" s="16"/>
      <c r="L16" s="17"/>
    </row>
    <row r="17" spans="1:12" ht="15">
      <c r="A17" s="10" t="s">
        <v>26</v>
      </c>
      <c r="B17" s="11">
        <v>339</v>
      </c>
      <c r="C17" s="12">
        <v>4477.8000000000002</v>
      </c>
      <c r="D17" s="12">
        <v>4343.4660000000003</v>
      </c>
      <c r="E17" s="12">
        <v>442.22280666666666</v>
      </c>
      <c r="F17" s="13">
        <f t="shared" si="0"/>
        <v>3901.2431933333337</v>
      </c>
      <c r="G17" s="14">
        <f t="shared" si="1"/>
        <v>19013.288214166663</v>
      </c>
      <c r="H17" s="7"/>
      <c r="I17" s="15"/>
      <c r="J17" s="16"/>
      <c r="L17" s="17"/>
    </row>
    <row r="18" spans="1:12" ht="15">
      <c r="A18" s="10" t="s">
        <v>27</v>
      </c>
      <c r="B18" s="11">
        <v>79</v>
      </c>
      <c r="C18" s="12">
        <v>2397.0999999999999</v>
      </c>
      <c r="D18" s="12">
        <v>2325.1869999999999</v>
      </c>
      <c r="E18" s="12">
        <v>442.22280666666666</v>
      </c>
      <c r="F18" s="13">
        <f t="shared" si="0"/>
        <v>1882.9641933333332</v>
      </c>
      <c r="G18" s="14">
        <f t="shared" si="1"/>
        <v>20896.252407499996</v>
      </c>
      <c r="H18" s="7"/>
      <c r="I18" s="15"/>
      <c r="J18" s="16"/>
      <c r="L18" s="17"/>
    </row>
    <row r="19" spans="1:10" ht="15">
      <c r="A19" s="10" t="s">
        <v>28</v>
      </c>
      <c r="B19" s="11">
        <v>350</v>
      </c>
      <c r="C19" s="12">
        <v>819.39999999999998</v>
      </c>
      <c r="D19" s="12">
        <v>794.81799999999998</v>
      </c>
      <c r="E19" s="12">
        <v>442.22280666666666</v>
      </c>
      <c r="F19" s="13">
        <f t="shared" si="0"/>
        <v>352.59519333333333</v>
      </c>
      <c r="G19" s="14">
        <f t="shared" si="1"/>
        <v>21248.847600833331</v>
      </c>
      <c r="H19" s="7"/>
      <c r="I19" s="15"/>
      <c r="J19" s="16"/>
    </row>
    <row r="20" spans="1:10" ht="15">
      <c r="A20" s="10" t="s">
        <v>29</v>
      </c>
      <c r="B20" s="11">
        <v>56</v>
      </c>
      <c r="C20" s="12">
        <v>321.69999999999999</v>
      </c>
      <c r="D20" s="12">
        <v>312.04899999999998</v>
      </c>
      <c r="E20" s="12">
        <v>464.83498250000002</v>
      </c>
      <c r="F20" s="13">
        <f t="shared" si="0"/>
        <v>-152.78598250000005</v>
      </c>
      <c r="G20" s="14">
        <f t="shared" si="1"/>
        <v>21096.06161833333</v>
      </c>
      <c r="H20" s="7"/>
      <c r="I20" s="15"/>
      <c r="J20" s="16"/>
    </row>
    <row r="21" spans="1:8" ht="15">
      <c r="A21" s="18" t="s">
        <v>30</v>
      </c>
      <c r="B21" s="19">
        <f>SUM(B9:B20)</f>
        <v>2520</v>
      </c>
      <c r="C21" s="12">
        <f>SUM(C9:C20)</f>
        <v>27358.199999999997</v>
      </c>
      <c r="D21" s="12">
        <f t="shared" si="2" ref="D21:E21">SUM(D9:D20)</f>
        <v>26537.453999999998</v>
      </c>
      <c r="E21" s="12">
        <f t="shared" si="2"/>
        <v>5441.3923816666666</v>
      </c>
      <c r="F21" s="12">
        <f>SUM(F9:F20)</f>
        <v>21096.06161833333</v>
      </c>
      <c r="G21" s="14">
        <f>G20</f>
        <v>21096.06161833333</v>
      </c>
      <c r="H21" s="7"/>
    </row>
    <row r="22" spans="1:8" ht="15">
      <c r="A22" s="18">
        <v>2019</v>
      </c>
      <c r="B22" s="20">
        <v>5831</v>
      </c>
      <c r="C22" s="21">
        <v>20146.899999999998</v>
      </c>
      <c r="D22" s="21">
        <v>19542.493000000002</v>
      </c>
      <c r="E22" s="21">
        <v>5414.6243279999999</v>
      </c>
      <c r="F22" s="22">
        <v>14127.868672000001</v>
      </c>
      <c r="G22" s="23">
        <v>14127.868672000001</v>
      </c>
      <c r="H22" s="7"/>
    </row>
    <row r="23" spans="1:8" ht="15">
      <c r="A23" s="18">
        <v>2018</v>
      </c>
      <c r="B23" s="20">
        <v>5477</v>
      </c>
      <c r="C23" s="21">
        <v>19488.400000000001</v>
      </c>
      <c r="D23" s="21">
        <v>18903.747999999996</v>
      </c>
      <c r="E23" s="21">
        <v>5395.8671969999996</v>
      </c>
      <c r="F23" s="22">
        <v>13507.880803000002</v>
      </c>
      <c r="G23" s="23">
        <v>13507.880803000002</v>
      </c>
      <c r="H23" s="7"/>
    </row>
    <row r="24" spans="1:8" ht="15">
      <c r="A24" s="18">
        <v>2017</v>
      </c>
      <c r="B24" s="24">
        <v>5988</v>
      </c>
      <c r="C24" s="21">
        <v>20425.700000000004</v>
      </c>
      <c r="D24" s="21">
        <v>19812.929000000004</v>
      </c>
      <c r="E24" s="21">
        <v>5375.4399720000001</v>
      </c>
      <c r="F24" s="22">
        <v>14437.489028</v>
      </c>
      <c r="G24" s="22">
        <v>14437.489028</v>
      </c>
      <c r="H24" s="25"/>
    </row>
    <row r="25" spans="1:8" ht="15">
      <c r="A25" s="18">
        <v>2016</v>
      </c>
      <c r="B25" s="24">
        <v>5972</v>
      </c>
      <c r="C25" s="21">
        <v>17742.299999999999</v>
      </c>
      <c r="D25" s="21">
        <v>17210.030999999999</v>
      </c>
      <c r="E25" s="21">
        <v>5354.117839999999</v>
      </c>
      <c r="F25" s="22">
        <v>11855.91316</v>
      </c>
      <c r="G25" s="23">
        <v>11855.913160000002</v>
      </c>
      <c r="H25" s="7"/>
    </row>
    <row r="26" spans="1:8" ht="15">
      <c r="A26" s="18">
        <v>2015</v>
      </c>
      <c r="B26" s="26"/>
      <c r="C26" s="27"/>
      <c r="D26" s="21"/>
      <c r="E26" s="28"/>
      <c r="F26" s="29"/>
      <c r="G26" s="29"/>
      <c r="H26" s="30"/>
    </row>
    <row r="27" spans="1:8" ht="15">
      <c r="A27" s="31"/>
      <c r="B27" s="26"/>
      <c r="C27" s="27"/>
      <c r="D27" s="21"/>
      <c r="E27" s="28"/>
      <c r="F27" s="29"/>
      <c r="G27" s="29"/>
      <c r="H27" s="30"/>
    </row>
    <row r="28" spans="1:8" ht="15">
      <c r="A28" s="7"/>
      <c r="B28" s="7"/>
      <c r="C28" s="7"/>
      <c r="D28" s="7"/>
      <c r="E28" s="7"/>
      <c r="F28" s="7"/>
      <c r="G28" s="7"/>
      <c r="H28" s="7"/>
    </row>
    <row r="29" spans="1:8" ht="15">
      <c r="A29" s="32"/>
      <c r="B29" s="32"/>
      <c r="C29" s="32"/>
      <c r="D29" s="32"/>
      <c r="E29" s="32"/>
      <c r="F29" s="32"/>
      <c r="G29" s="32"/>
      <c r="H29" s="32"/>
    </row>
    <row r="30" spans="1:8" ht="15">
      <c r="A30" s="32" t="s">
        <v>31</v>
      </c>
      <c r="B30" s="32"/>
      <c r="C30" s="32"/>
      <c r="D30" s="32"/>
      <c r="E30" s="32"/>
      <c r="F30" s="32"/>
      <c r="G30" s="32"/>
      <c r="H30" s="32"/>
    </row>
  </sheetData>
  <mergeCells count="13">
    <mergeCell ref="A30:H30"/>
    <mergeCell ref="G6:G7"/>
    <mergeCell ref="A29:H29"/>
    <mergeCell ref="F6:F7"/>
    <mergeCell ref="A1:H1"/>
    <mergeCell ref="A2:H2"/>
    <mergeCell ref="A3:H3"/>
    <mergeCell ref="A4:H4"/>
    <mergeCell ref="A6:A7"/>
    <mergeCell ref="B6:B7"/>
    <mergeCell ref="C6:C7"/>
    <mergeCell ref="D6:D7"/>
    <mergeCell ref="E6:E7"/>
  </mergeCells>
  <pageMargins left="0.7" right="0.7" top="0.75" bottom="0.75" header="0.3" footer="0.3"/>
  <pageSetup orientation="portrait" paperSize="9" scale="7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