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<sst xmlns="http://schemas.openxmlformats.org/spreadsheetml/2006/main" count="58" uniqueCount="44">
  <si>
    <t>Laporan Jumlah Kepala Keluarga dan Kepemilikan Kartu Keluarga per Kecamatan Tahun 2024</t>
  </si>
  <si>
    <t>No</t>
  </si>
  <si>
    <t>Kecamatan</t>
  </si>
  <si>
    <t>Jumlah Kepala Keluarga</t>
  </si>
  <si>
    <t>Jumlah Kepemilikan Kartu Keluarga</t>
  </si>
  <si>
    <t>Pria</t>
  </si>
  <si>
    <t>Wanita</t>
  </si>
  <si>
    <t>Jumlah</t>
  </si>
  <si>
    <t>Nama</t>
  </si>
  <si>
    <t>%</t>
  </si>
  <si>
    <t>1</t>
  </si>
  <si>
    <t>SALEM</t>
  </si>
  <si>
    <t>2</t>
  </si>
  <si>
    <t>BANTARKAWUNG</t>
  </si>
  <si>
    <t>3</t>
  </si>
  <si>
    <t>BUMIAYU</t>
  </si>
  <si>
    <t>4</t>
  </si>
  <si>
    <t>PAGUYANGAN</t>
  </si>
  <si>
    <t>5</t>
  </si>
  <si>
    <t>SIRAMPOG</t>
  </si>
  <si>
    <t>6</t>
  </si>
  <si>
    <t>TONJONG</t>
  </si>
  <si>
    <t>7</t>
  </si>
  <si>
    <t>JATIBARANG</t>
  </si>
  <si>
    <t>8</t>
  </si>
  <si>
    <t>WANASARI</t>
  </si>
  <si>
    <t>9</t>
  </si>
  <si>
    <t>BREBES</t>
  </si>
  <si>
    <t>10</t>
  </si>
  <si>
    <t>SONGGOM</t>
  </si>
  <si>
    <t>11</t>
  </si>
  <si>
    <t>KERSANA</t>
  </si>
  <si>
    <t>12</t>
  </si>
  <si>
    <t>LOSARI</t>
  </si>
  <si>
    <t>13</t>
  </si>
  <si>
    <t>TANJUNG</t>
  </si>
  <si>
    <t>14</t>
  </si>
  <si>
    <t>BULAKAMBA</t>
  </si>
  <si>
    <t>15</t>
  </si>
  <si>
    <t>LARANGAN</t>
  </si>
  <si>
    <t>16</t>
  </si>
  <si>
    <t>KETANGGUNGAN</t>
  </si>
  <si>
    <t>17</t>
  </si>
  <si>
    <t>BANJARHARJO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</si>
</sst>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/>
    </xf>
    <xf numFmtId="0" fontId="7" fillId="2" borderId="0" xfId="0" applyFont="1" applyBorder="1" applyAlignment="1">
      <alignment horizontal="center" vertical="top" wrapText="1"/>
    </xf>
    <xf numFmtId="0" fontId="2" fillId="0" borderId="0" xfId="0" applyFont="1" applyBorder="1"/>
    <xf numFmtId="0" fontId="4" fillId="2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6" fillId="2" borderId="4" xfId="0" applyFont="1" applyBorder="1" applyAlignment="1">
      <alignment horizontal="center" vertical="center" wrapText="1"/>
    </xf>
    <xf numFmtId="0" fontId="6" fillId="2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4" fillId="2" borderId="1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2" borderId="1" xfId="0" applyFont="1" applyBorder="1" applyAlignment="1">
      <alignment horizontal="center" vertical="center" wrapText="1"/>
    </xf>
    <xf numFmtId="0" fontId="2" fillId="0" borderId="10" xfId="0" applyFont="1" applyBorder="1"/>
    <xf numFmtId="0" fontId="6" fillId="2" borderId="11" xfId="0" applyFont="1" applyBorder="1" applyAlignment="1">
      <alignment horizontal="center" vertical="center" wrapText="1"/>
    </xf>
    <xf numFmtId="0" fontId="5" fillId="2" borderId="11" xfId="0" applyFont="1" applyBorder="1" applyAlignment="1">
      <alignment horizontal="center" vertical="center" wrapText="1"/>
    </xf>
    <xf numFmtId="0" fontId="5" fillId="2" borderId="11" xfId="0" applyFont="1" applyBorder="1" applyAlignment="1">
      <alignment horizontal="right" vertical="center" wrapText="1"/>
    </xf>
    <xf numFmtId="0" fontId="5" fillId="2" borderId="11" xfId="0" applyFont="1" applyBorder="1" applyAlignment="1">
      <alignment horizontal="left" vertical="center" wrapText="1"/>
    </xf>
    <xf numFmtId="3" fontId="5" fillId="2" borderId="11" xfId="0" applyNumberFormat="1" applyFont="1" applyBorder="1" applyAlignment="1">
      <alignment horizontal="right" vertical="center" wrapText="1"/>
    </xf>
    <xf numFmtId="10" fontId="5" fillId="2" borderId="11" xfId="0" applyNumberFormat="1" applyFont="1" applyBorder="1" applyAlignment="1">
      <alignment horizontal="right" vertical="center" wrapText="1"/>
    </xf>
    <xf numFmtId="10" fontId="5" fillId="2" borderId="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/>
    </xf>
    <xf numFmtId="0" fontId="2" fillId="0" borderId="13" xfId="0" applyFont="1" applyBorder="1"/>
    <xf numFmtId="0" fontId="2" fillId="0" borderId="14" xfId="0" applyFont="1" applyBorder="1"/>
    <xf numFmtId="3" fontId="4" fillId="2" borderId="4" xfId="0" applyNumberFormat="1" applyFont="1" applyBorder="1" applyAlignment="1">
      <alignment horizontal="right" vertical="center" wrapText="1"/>
    </xf>
    <xf numFmtId="10" fontId="4" fillId="2" borderId="11" xfId="0" applyNumberFormat="1" applyFont="1" applyBorder="1" applyAlignment="1">
      <alignment horizontal="right" vertical="center" wrapText="1"/>
    </xf>
    <xf numFmtId="10" fontId="4" fillId="2" borderId="1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2" fillId="0" borderId="16" xfId="0" applyFont="1" applyBorder="1"/>
    <xf numFmtId="0" fontId="2" fillId="0" borderId="17" xfId="0" applyFont="1" applyBorder="1"/>
    <xf numFmtId="3" fontId="1" fillId="0" borderId="11" xfId="0" applyNumberFormat="1" applyFont="1" applyBorder="1"/>
    <xf numFmtId="10" fontId="1" fillId="0" borderId="11" xfId="0" applyNumberFormat="1" applyFont="1" applyBorder="1"/>
    <xf numFmtId="10" fontId="1" fillId="0" borderId="1" xfId="0" applyNumberFormat="1" applyFont="1" applyBorder="1" applyAlignment="1">
      <alignment horizontal="right"/>
    </xf>
    <xf numFmtId="10" fontId="1" fillId="0" borderId="1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a902352-d588-4792-b772-5ee83511a504}">
  <dimension ref="A1:O26"/>
  <sheetViews>
    <sheetView tabSelected="1" workbookViewId="0" topLeftCell="A1"/>
  </sheetViews>
  <sheetFormatPr defaultRowHeight="12.75"/>
  <sheetData>
    <row r="1" spans="1:15" ht="27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13.5" customHeight="1">
      <c r="A3" s="7" t="s">
        <v>1</v>
      </c>
      <c r="B3" s="8" t="s">
        <v>2</v>
      </c>
      <c r="C3" s="9"/>
      <c r="D3" s="10" t="s">
        <v>3</v>
      </c>
      <c r="E3" s="5"/>
      <c r="F3" s="5"/>
      <c r="G3" s="5"/>
      <c r="H3" s="5"/>
      <c r="I3" s="6"/>
      <c r="J3" s="10" t="s">
        <v>4</v>
      </c>
      <c r="K3" s="5"/>
      <c r="L3" s="5"/>
      <c r="M3" s="5"/>
      <c r="N3" s="5"/>
      <c r="O3" s="6"/>
    </row>
    <row r="4" spans="1:15" ht="13.5" customHeight="1">
      <c r="A4" s="11"/>
      <c r="B4" s="12"/>
      <c r="C4" s="13"/>
      <c r="D4" s="14" t="s">
        <v>5</v>
      </c>
      <c r="E4" s="6"/>
      <c r="F4" s="14" t="s">
        <v>6</v>
      </c>
      <c r="G4" s="6"/>
      <c r="H4" s="14" t="s">
        <v>7</v>
      </c>
      <c r="I4" s="6"/>
      <c r="J4" s="14" t="s">
        <v>5</v>
      </c>
      <c r="K4" s="6"/>
      <c r="L4" s="14" t="s">
        <v>6</v>
      </c>
      <c r="M4" s="5"/>
      <c r="N4" s="14" t="s">
        <v>7</v>
      </c>
      <c r="O4" s="6"/>
    </row>
    <row r="5" spans="1:15" ht="13.5" customHeight="1">
      <c r="A5" s="15"/>
      <c r="B5" s="16"/>
      <c r="C5" s="16" t="s">
        <v>8</v>
      </c>
      <c r="D5" s="17" t="s">
        <v>7</v>
      </c>
      <c r="E5" s="17" t="s">
        <v>9</v>
      </c>
      <c r="F5" s="17" t="s">
        <v>7</v>
      </c>
      <c r="G5" s="17" t="s">
        <v>9</v>
      </c>
      <c r="H5" s="17" t="s">
        <v>2</v>
      </c>
      <c r="I5" s="17" t="s">
        <v>9</v>
      </c>
      <c r="J5" s="17" t="s">
        <v>7</v>
      </c>
      <c r="K5" s="17" t="s">
        <v>9</v>
      </c>
      <c r="L5" s="17" t="s">
        <v>7</v>
      </c>
      <c r="M5" s="14" t="s">
        <v>9</v>
      </c>
      <c r="N5" s="17" t="s">
        <v>2</v>
      </c>
      <c r="O5" s="17" t="s">
        <v>9</v>
      </c>
    </row>
    <row r="6" spans="1:15" ht="13.5" customHeight="1">
      <c r="A6" s="18" t="s">
        <v>10</v>
      </c>
      <c r="B6" s="17"/>
      <c r="C6" s="19" t="s">
        <v>11</v>
      </c>
      <c r="D6" s="20">
        <v>18971</v>
      </c>
      <c r="E6" s="21">
        <f>D6/$D$23</f>
      </c>
      <c r="F6" s="20">
        <v>3542</v>
      </c>
      <c r="G6" s="21">
        <f>F6/$F$23</f>
      </c>
      <c r="H6" s="20">
        <f>D6+F6</f>
      </c>
      <c r="I6" s="21">
        <f>H6/$H$23</f>
      </c>
      <c r="J6" s="20">
        <v>18861</v>
      </c>
      <c r="K6" s="21">
        <f>J6/$J$23</f>
      </c>
      <c r="L6" s="20">
        <v>3438</v>
      </c>
      <c r="M6" s="22">
        <f>L6/$L$23</f>
      </c>
      <c r="N6" s="20">
        <f>J6+L6</f>
      </c>
      <c r="O6" s="21">
        <f>N6/$N$23</f>
      </c>
    </row>
    <row r="7" spans="1:15" ht="13.5" customHeight="1">
      <c r="A7" s="18" t="s">
        <v>12</v>
      </c>
      <c r="B7" s="17"/>
      <c r="C7" s="19" t="s">
        <v>13</v>
      </c>
      <c r="D7" s="20">
        <v>29488</v>
      </c>
      <c r="E7" s="21">
        <f>D7/$D$23</f>
      </c>
      <c r="F7" s="20">
        <v>5368</v>
      </c>
      <c r="G7" s="21">
        <f>F7/$F$23</f>
      </c>
      <c r="H7" s="20">
        <f>D7+F7</f>
      </c>
      <c r="I7" s="21">
        <f>H7/$H$23</f>
      </c>
      <c r="J7" s="20">
        <v>29269</v>
      </c>
      <c r="K7" s="21">
        <f>J7/$J$23</f>
      </c>
      <c r="L7" s="20">
        <v>5239</v>
      </c>
      <c r="M7" s="22">
        <f>L7/$L$23</f>
      </c>
      <c r="N7" s="20">
        <f>J7+L7</f>
      </c>
      <c r="O7" s="21">
        <f>N7/$N$23</f>
      </c>
    </row>
    <row r="8" spans="1:15" ht="13.5" customHeight="1">
      <c r="A8" s="18" t="s">
        <v>14</v>
      </c>
      <c r="B8" s="17"/>
      <c r="C8" s="19" t="s">
        <v>15</v>
      </c>
      <c r="D8" s="20">
        <v>30895</v>
      </c>
      <c r="E8" s="21">
        <f>D8/$D$23</f>
      </c>
      <c r="F8" s="20">
        <v>8398</v>
      </c>
      <c r="G8" s="21">
        <f>F8/$F$23</f>
      </c>
      <c r="H8" s="20">
        <f>D8+F8</f>
      </c>
      <c r="I8" s="21">
        <f>H8/$H$23</f>
      </c>
      <c r="J8" s="20">
        <v>30658</v>
      </c>
      <c r="K8" s="21">
        <f>J8/$J$23</f>
      </c>
      <c r="L8" s="20">
        <v>8244</v>
      </c>
      <c r="M8" s="22">
        <f>L8/$L$23</f>
      </c>
      <c r="N8" s="20">
        <f>J8+L8</f>
      </c>
      <c r="O8" s="21">
        <f>N8/$N$23</f>
      </c>
    </row>
    <row r="9" spans="1:15" ht="13.5" customHeight="1">
      <c r="A9" s="18" t="s">
        <v>16</v>
      </c>
      <c r="B9" s="17"/>
      <c r="C9" s="19" t="s">
        <v>17</v>
      </c>
      <c r="D9" s="20">
        <v>31596</v>
      </c>
      <c r="E9" s="21">
        <f>D9/$D$23</f>
      </c>
      <c r="F9" s="20">
        <v>6678</v>
      </c>
      <c r="G9" s="21">
        <f>F9/$F$23</f>
      </c>
      <c r="H9" s="20">
        <f>D9+F9</f>
      </c>
      <c r="I9" s="21">
        <f>H9/$H$23</f>
      </c>
      <c r="J9" s="20">
        <v>31293</v>
      </c>
      <c r="K9" s="21">
        <f>J9/$J$23</f>
      </c>
      <c r="L9" s="20">
        <v>6494</v>
      </c>
      <c r="M9" s="22">
        <f>L9/$L$23</f>
      </c>
      <c r="N9" s="20">
        <f>J9+L9</f>
      </c>
      <c r="O9" s="21">
        <f>N9/$N$23</f>
      </c>
    </row>
    <row r="10" spans="1:15" ht="13.5" customHeight="1">
      <c r="A10" s="18" t="s">
        <v>18</v>
      </c>
      <c r="B10" s="17"/>
      <c r="C10" s="19" t="s">
        <v>19</v>
      </c>
      <c r="D10" s="20">
        <v>19731</v>
      </c>
      <c r="E10" s="21">
        <f>D10/$D$23</f>
      </c>
      <c r="F10" s="20">
        <v>4446</v>
      </c>
      <c r="G10" s="21">
        <f>F10/$F$23</f>
      </c>
      <c r="H10" s="20">
        <f>D10+F10</f>
      </c>
      <c r="I10" s="21">
        <f>H10/$H$23</f>
      </c>
      <c r="J10" s="20">
        <v>19572</v>
      </c>
      <c r="K10" s="21">
        <f>J10/$J$23</f>
      </c>
      <c r="L10" s="20">
        <v>4331</v>
      </c>
      <c r="M10" s="22">
        <f>L10/$L$23</f>
      </c>
      <c r="N10" s="20">
        <f>J10+L10</f>
      </c>
      <c r="O10" s="21">
        <f>N10/$N$23</f>
      </c>
    </row>
    <row r="11" spans="1:15" ht="13.5" customHeight="1">
      <c r="A11" s="18" t="s">
        <v>20</v>
      </c>
      <c r="B11" s="17"/>
      <c r="C11" s="19" t="s">
        <v>21</v>
      </c>
      <c r="D11" s="20">
        <v>21368</v>
      </c>
      <c r="E11" s="21">
        <f>D11/$D$23</f>
      </c>
      <c r="F11" s="20">
        <v>5762</v>
      </c>
      <c r="G11" s="21">
        <f>F11/$F$23</f>
      </c>
      <c r="H11" s="20">
        <f>D11+F11</f>
      </c>
      <c r="I11" s="21">
        <f>H11/$H$23</f>
      </c>
      <c r="J11" s="20">
        <v>21265</v>
      </c>
      <c r="K11" s="21">
        <f>J11/$J$23</f>
      </c>
      <c r="L11" s="20">
        <v>5673</v>
      </c>
      <c r="M11" s="22">
        <f>L11/$L$23</f>
      </c>
      <c r="N11" s="20">
        <f>J11+L11</f>
      </c>
      <c r="O11" s="21">
        <f>N11/$N$23</f>
      </c>
    </row>
    <row r="12" spans="1:15" ht="13.5" customHeight="1">
      <c r="A12" s="18" t="s">
        <v>22</v>
      </c>
      <c r="B12" s="17"/>
      <c r="C12" s="19" t="s">
        <v>23</v>
      </c>
      <c r="D12" s="20">
        <v>24201</v>
      </c>
      <c r="E12" s="21">
        <f>D12/$D$23</f>
      </c>
      <c r="F12" s="20">
        <v>6634</v>
      </c>
      <c r="G12" s="21">
        <f>F12/$F$23</f>
      </c>
      <c r="H12" s="20">
        <f>D12+F12</f>
      </c>
      <c r="I12" s="21">
        <f>H12/$H$23</f>
      </c>
      <c r="J12" s="20">
        <v>23991</v>
      </c>
      <c r="K12" s="21">
        <f>J12/$J$23</f>
      </c>
      <c r="L12" s="20">
        <v>6481</v>
      </c>
      <c r="M12" s="22">
        <f>L12/$L$23</f>
      </c>
      <c r="N12" s="20">
        <f>J12+L12</f>
      </c>
      <c r="O12" s="21">
        <f>N12/$N$23</f>
      </c>
    </row>
    <row r="13" spans="1:15" ht="13.5" customHeight="1">
      <c r="A13" s="18" t="s">
        <v>24</v>
      </c>
      <c r="B13" s="17"/>
      <c r="C13" s="19" t="s">
        <v>25</v>
      </c>
      <c r="D13" s="20">
        <v>45779</v>
      </c>
      <c r="E13" s="21">
        <f>D13/$D$23</f>
      </c>
      <c r="F13" s="20">
        <v>9700</v>
      </c>
      <c r="G13" s="21">
        <f>F13/$F$23</f>
      </c>
      <c r="H13" s="20">
        <f>D13+F13</f>
      </c>
      <c r="I13" s="21">
        <f>H13/$H$23</f>
      </c>
      <c r="J13" s="20">
        <v>45321</v>
      </c>
      <c r="K13" s="21">
        <f>J13/$J$23</f>
      </c>
      <c r="L13" s="20">
        <v>9412</v>
      </c>
      <c r="M13" s="22">
        <f>L13/$L$23</f>
      </c>
      <c r="N13" s="20">
        <f>J13+L13</f>
      </c>
      <c r="O13" s="21">
        <f>N13/$N$23</f>
      </c>
    </row>
    <row r="14" spans="1:15" ht="13.5" customHeight="1">
      <c r="A14" s="18" t="s">
        <v>26</v>
      </c>
      <c r="B14" s="17"/>
      <c r="C14" s="19" t="s">
        <v>27</v>
      </c>
      <c r="D14" s="20">
        <v>50971</v>
      </c>
      <c r="E14" s="21">
        <f>D14/$D$23</f>
      </c>
      <c r="F14" s="20">
        <v>12612</v>
      </c>
      <c r="G14" s="21">
        <f>F14/$F$23</f>
      </c>
      <c r="H14" s="20">
        <f>D14+F14</f>
      </c>
      <c r="I14" s="21">
        <f>H14/$H$23</f>
      </c>
      <c r="J14" s="20">
        <v>50466</v>
      </c>
      <c r="K14" s="21">
        <f>J14/$J$23</f>
      </c>
      <c r="L14" s="20">
        <v>12269</v>
      </c>
      <c r="M14" s="22">
        <f>L14/$L$23</f>
      </c>
      <c r="N14" s="20">
        <f>J14+L14</f>
      </c>
      <c r="O14" s="21">
        <f>N14/$N$23</f>
      </c>
    </row>
    <row r="15" spans="1:15" ht="13.5" customHeight="1">
      <c r="A15" s="18" t="s">
        <v>28</v>
      </c>
      <c r="B15" s="17"/>
      <c r="C15" s="19" t="s">
        <v>29</v>
      </c>
      <c r="D15" s="20">
        <v>24276</v>
      </c>
      <c r="E15" s="21">
        <f>D15/$D$23</f>
      </c>
      <c r="F15" s="20">
        <v>6928</v>
      </c>
      <c r="G15" s="21">
        <f>F15/$F$23</f>
      </c>
      <c r="H15" s="20">
        <f>D15+F15</f>
      </c>
      <c r="I15" s="21">
        <f>H15/$H$23</f>
      </c>
      <c r="J15" s="20">
        <v>24046</v>
      </c>
      <c r="K15" s="21">
        <f>J15/$J$23</f>
      </c>
      <c r="L15" s="20">
        <v>6740</v>
      </c>
      <c r="M15" s="22">
        <f>L15/$L$23</f>
      </c>
      <c r="N15" s="20">
        <f>J15+L15</f>
      </c>
      <c r="O15" s="21">
        <f>N15/$N$23</f>
      </c>
    </row>
    <row r="16" spans="1:15" ht="13.5" customHeight="1">
      <c r="A16" s="18" t="s">
        <v>30</v>
      </c>
      <c r="B16" s="17"/>
      <c r="C16" s="19" t="s">
        <v>31</v>
      </c>
      <c r="D16" s="20">
        <v>19469</v>
      </c>
      <c r="E16" s="21">
        <f>D16/$D$23</f>
      </c>
      <c r="F16" s="20">
        <v>4579</v>
      </c>
      <c r="G16" s="21">
        <f>F16/$F$23</f>
      </c>
      <c r="H16" s="20">
        <f>D16+F16</f>
      </c>
      <c r="I16" s="21">
        <f>H16/$H$23</f>
      </c>
      <c r="J16" s="20">
        <v>19273</v>
      </c>
      <c r="K16" s="21">
        <f>J16/$J$23</f>
      </c>
      <c r="L16" s="20">
        <v>4441</v>
      </c>
      <c r="M16" s="22">
        <f>L16/$L$23</f>
      </c>
      <c r="N16" s="20">
        <f>J16+L16</f>
      </c>
      <c r="O16" s="21">
        <f>N16/$N$23</f>
      </c>
    </row>
    <row r="17" spans="1:15" ht="13.5" customHeight="1">
      <c r="A17" s="18" t="s">
        <v>32</v>
      </c>
      <c r="B17" s="17"/>
      <c r="C17" s="19" t="s">
        <v>33</v>
      </c>
      <c r="D17" s="20">
        <v>39028</v>
      </c>
      <c r="E17" s="21">
        <f>D17/$D$23</f>
      </c>
      <c r="F17" s="20">
        <v>9749</v>
      </c>
      <c r="G17" s="21">
        <f>F17/$F$23</f>
      </c>
      <c r="H17" s="20">
        <f>D17+F17</f>
      </c>
      <c r="I17" s="21">
        <f>H17/$H$23</f>
      </c>
      <c r="J17" s="20">
        <v>38509</v>
      </c>
      <c r="K17" s="21">
        <f>J17/$J$23</f>
      </c>
      <c r="L17" s="20">
        <v>9399</v>
      </c>
      <c r="M17" s="22">
        <f>L17/$L$23</f>
      </c>
      <c r="N17" s="20">
        <f>J17+L17</f>
      </c>
      <c r="O17" s="21">
        <f>N17/$N$23</f>
      </c>
    </row>
    <row r="18" spans="1:15" ht="13.5" customHeight="1">
      <c r="A18" s="18" t="s">
        <v>34</v>
      </c>
      <c r="B18" s="17"/>
      <c r="C18" s="19" t="s">
        <v>35</v>
      </c>
      <c r="D18" s="20">
        <v>29785</v>
      </c>
      <c r="E18" s="21">
        <f>D18/$D$23</f>
      </c>
      <c r="F18" s="20">
        <v>6307</v>
      </c>
      <c r="G18" s="21">
        <f>F18/$F$23</f>
      </c>
      <c r="H18" s="20">
        <f>D18+F18</f>
      </c>
      <c r="I18" s="21">
        <f>H18/$H$23</f>
      </c>
      <c r="J18" s="20">
        <v>29484</v>
      </c>
      <c r="K18" s="21">
        <f>J18/$J$23</f>
      </c>
      <c r="L18" s="20">
        <v>6145</v>
      </c>
      <c r="M18" s="22">
        <f>L18/$L$23</f>
      </c>
      <c r="N18" s="20">
        <f>J18+L18</f>
      </c>
      <c r="O18" s="21">
        <f>N18/$N$23</f>
      </c>
    </row>
    <row r="19" spans="1:15" ht="13.5" customHeight="1">
      <c r="A19" s="18" t="s">
        <v>36</v>
      </c>
      <c r="B19" s="17"/>
      <c r="C19" s="19" t="s">
        <v>37</v>
      </c>
      <c r="D19" s="20">
        <v>51946</v>
      </c>
      <c r="E19" s="21">
        <f>D19/$D$23</f>
      </c>
      <c r="F19" s="20">
        <v>11533</v>
      </c>
      <c r="G19" s="21">
        <f>F19/$F$23</f>
      </c>
      <c r="H19" s="20">
        <f>D19+F19</f>
      </c>
      <c r="I19" s="21">
        <f>H19/$H$23</f>
      </c>
      <c r="J19" s="20">
        <v>51348</v>
      </c>
      <c r="K19" s="21">
        <f>J19/$J$23</f>
      </c>
      <c r="L19" s="20">
        <v>11150</v>
      </c>
      <c r="M19" s="22">
        <f>L19/$L$23</f>
      </c>
      <c r="N19" s="20">
        <f>J19+L19</f>
      </c>
      <c r="O19" s="21">
        <f>N19/$N$23</f>
      </c>
    </row>
    <row r="20" spans="1:15" ht="13.5" customHeight="1">
      <c r="A20" s="18" t="s">
        <v>38</v>
      </c>
      <c r="B20" s="17"/>
      <c r="C20" s="19" t="s">
        <v>39</v>
      </c>
      <c r="D20" s="20">
        <v>46627</v>
      </c>
      <c r="E20" s="21">
        <f>D20/$D$23</f>
      </c>
      <c r="F20" s="20">
        <v>10996</v>
      </c>
      <c r="G20" s="21">
        <f>F20/$F$23</f>
      </c>
      <c r="H20" s="20">
        <f>D20+F20</f>
      </c>
      <c r="I20" s="21">
        <f>H20/$H$23</f>
      </c>
      <c r="J20" s="20">
        <v>45897</v>
      </c>
      <c r="K20" s="21">
        <f>J20/$J$23</f>
      </c>
      <c r="L20" s="20">
        <v>10625</v>
      </c>
      <c r="M20" s="22">
        <f>L20/$L$23</f>
      </c>
      <c r="N20" s="20">
        <f>J20+L20</f>
      </c>
      <c r="O20" s="21">
        <f>N20/$N$23</f>
      </c>
    </row>
    <row r="21" spans="1:15" ht="13.5" customHeight="1">
      <c r="A21" s="18" t="s">
        <v>40</v>
      </c>
      <c r="B21" s="17"/>
      <c r="C21" s="19" t="s">
        <v>41</v>
      </c>
      <c r="D21" s="20">
        <v>43055</v>
      </c>
      <c r="E21" s="21">
        <f>D21/$D$23</f>
      </c>
      <c r="F21" s="20">
        <v>9612</v>
      </c>
      <c r="G21" s="21">
        <f>F21/$F$23</f>
      </c>
      <c r="H21" s="20">
        <f>D21+F21</f>
      </c>
      <c r="I21" s="21">
        <f>H21/$H$23</f>
      </c>
      <c r="J21" s="20">
        <v>42485</v>
      </c>
      <c r="K21" s="21">
        <f>J21/$J$23</f>
      </c>
      <c r="L21" s="20">
        <v>9363</v>
      </c>
      <c r="M21" s="22">
        <f>L21/$L$23</f>
      </c>
      <c r="N21" s="20">
        <f>J21+L21</f>
      </c>
      <c r="O21" s="21">
        <f>N21/$N$23</f>
      </c>
    </row>
    <row r="22" spans="1:15" ht="13.5" customHeight="1">
      <c r="A22" s="18" t="s">
        <v>42</v>
      </c>
      <c r="B22" s="17"/>
      <c r="C22" s="19" t="s">
        <v>43</v>
      </c>
      <c r="D22" s="20">
        <v>38792</v>
      </c>
      <c r="E22" s="21">
        <f>D22/$D$23</f>
      </c>
      <c r="F22" s="20">
        <v>9298</v>
      </c>
      <c r="G22" s="21">
        <f>F22/$F$23</f>
      </c>
      <c r="H22" s="20">
        <f>D22+F22</f>
      </c>
      <c r="I22" s="21">
        <f>H22/$H$23</f>
      </c>
      <c r="J22" s="20">
        <v>38428</v>
      </c>
      <c r="K22" s="21">
        <f>J22/$J$23</f>
      </c>
      <c r="L22" s="20">
        <v>9035</v>
      </c>
      <c r="M22" s="22">
        <f>L22/$L$23</f>
      </c>
      <c r="N22" s="20">
        <f>J22+L22</f>
      </c>
      <c r="O22" s="21">
        <f>N22/$N$23</f>
      </c>
    </row>
    <row r="23" spans="1:15" ht="13.5" customHeight="1" thickBot="1">
      <c r="A23" s="23">
        <v>2024</v>
      </c>
      <c r="B23" s="24"/>
      <c r="C23" s="25"/>
      <c r="D23" s="26">
        <f>SUM(D6:D22)</f>
        <v>565978</v>
      </c>
      <c r="E23" s="27">
        <f>D23/H23</f>
      </c>
      <c r="F23" s="26">
        <f>SUM(F6:F22)</f>
        <v>132142</v>
      </c>
      <c r="G23" s="27">
        <f>F23/H23</f>
      </c>
      <c r="H23" s="26">
        <f>SUM(H6:H22)</f>
        <v>698120</v>
      </c>
      <c r="I23" s="27">
        <f>H23/H23</f>
      </c>
      <c r="J23" s="26">
        <f>SUM(J6:J22)</f>
        <v>560166</v>
      </c>
      <c r="K23" s="27">
        <f>J23/N23</f>
      </c>
      <c r="L23" s="26">
        <f>SUM(L6:L22)</f>
        <v>128479</v>
      </c>
      <c r="M23" s="28">
        <f>L23/N23</f>
      </c>
      <c r="N23" s="26">
        <f>SUM(N6:N22)</f>
        <v>688645</v>
      </c>
      <c r="O23" s="27">
        <f>N23/$N$23</f>
      </c>
    </row>
    <row r="24" spans="1:15" ht="14.25" customHeight="1" thickBot="1">
      <c r="A24" s="29">
        <f>A23-1</f>
      </c>
      <c r="B24" s="30"/>
      <c r="C24" s="31"/>
      <c r="D24" s="32">
        <v>559443</v>
      </c>
      <c r="E24" s="33">
        <f>D24/H24</f>
      </c>
      <c r="F24" s="32">
        <v>131607</v>
      </c>
      <c r="G24" s="33">
        <f>F24/H24</f>
      </c>
      <c r="H24" s="32">
        <f>D24+F24</f>
      </c>
      <c r="I24" s="27">
        <f>H24/H24</f>
      </c>
      <c r="J24" s="32">
        <v>558694</v>
      </c>
      <c r="K24" s="33">
        <f>J24/N24</f>
      </c>
      <c r="L24" s="32">
        <v>130272</v>
      </c>
      <c r="M24" s="34">
        <f>L24/N24</f>
      </c>
      <c r="N24" s="32">
        <f>J24+L24</f>
      </c>
      <c r="O24" s="33">
        <f>N24/N24</f>
      </c>
    </row>
    <row r="25" spans="1:15" ht="16.5" customHeight="1" thickBot="1">
      <c r="A25" s="29">
        <f>A24-1</f>
      </c>
      <c r="B25" s="30"/>
      <c r="C25" s="31"/>
      <c r="D25" s="32">
        <v>559070</v>
      </c>
      <c r="E25" s="33">
        <f>D25/H25</f>
      </c>
      <c r="F25" s="32">
        <v>132267</v>
      </c>
      <c r="G25" s="33">
        <f>F25/H25</f>
      </c>
      <c r="H25" s="32">
        <f>D25+F25</f>
      </c>
      <c r="I25" s="27">
        <f>H25/H25</f>
      </c>
      <c r="J25" s="32">
        <v>558027</v>
      </c>
      <c r="K25" s="33">
        <f>J25/N25</f>
      </c>
      <c r="L25" s="32">
        <v>129893</v>
      </c>
      <c r="M25" s="34">
        <f>L25/N25</f>
      </c>
      <c r="N25" s="32">
        <f>J25+L25</f>
      </c>
      <c r="O25" s="33">
        <f>N25/N25</f>
      </c>
    </row>
    <row r="26" spans="1:15" ht="13.5" customHeight="1" thickBot="1">
      <c r="A26" s="29">
        <f>A25-1</f>
      </c>
      <c r="B26" s="30"/>
      <c r="C26" s="31"/>
      <c r="D26" s="32">
        <v>545943</v>
      </c>
      <c r="E26" s="33">
        <f>D26/H26</f>
      </c>
      <c r="F26" s="32">
        <v>132404</v>
      </c>
      <c r="G26" s="33">
        <f>F26/H26</f>
      </c>
      <c r="H26" s="32">
        <f>D26+F26</f>
      </c>
      <c r="I26" s="27">
        <f>H26/H26</f>
      </c>
      <c r="J26" s="32">
        <v>544896</v>
      </c>
      <c r="K26" s="33">
        <f>J26/N26</f>
      </c>
      <c r="L26" s="32">
        <v>130306</v>
      </c>
      <c r="M26" s="35">
        <f>L26/N26</f>
      </c>
      <c r="N26" s="32">
        <f>J26+L26</f>
      </c>
      <c r="O26" s="33">
        <f>N26/N26</f>
      </c>
    </row>
  </sheetData>
  <mergeCells count="16">
    <mergeCell ref="F4:G4"/>
    <mergeCell ref="H4:I4"/>
    <mergeCell ref="A23:C23"/>
    <mergeCell ref="A24:C24"/>
    <mergeCell ref="A25:C25"/>
    <mergeCell ref="A26:C26"/>
    <mergeCell ref="J4:K4"/>
    <mergeCell ref="L4:M4"/>
    <mergeCell ref="A1:O1"/>
    <mergeCell ref="A2:O2"/>
    <mergeCell ref="A3:A5"/>
    <mergeCell ref="B3:C4"/>
    <mergeCell ref="D3:I3"/>
    <mergeCell ref="J3:O3"/>
    <mergeCell ref="D4:E4"/>
    <mergeCell ref="N4:O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