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<sst xmlns="http://schemas.openxmlformats.org/spreadsheetml/2006/main" count="23" uniqueCount="23">
  <si>
    <t>Tabel</t>
  </si>
  <si>
    <t>Luas dan Banyaknya Produksi Perikanan Kolam</t>
  </si>
  <si>
    <t>Menurut Kecamatan di Kabupaten Brebes Tahun 2024</t>
  </si>
  <si>
    <t>Kecamatan</t>
  </si>
  <si>
    <t>Luas (Ha)</t>
  </si>
  <si>
    <t>Produksi (Kg)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</si>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</sst>
</file>

<file path=xl/styles.xml><?xml version="1.0" encoding="utf-8"?>
<styleSheet xmlns="http://schemas.openxmlformats.org/spreadsheetml/2006/main">
  <numFmts count="4">
    <numFmt numFmtId="177" formatCode="_(* #,##0_);_(* \(#,##0\);_(* &quot;-&quot;_);_(@_)"/>
    <numFmt numFmtId="178" formatCode="_(* #,##0.00_);_(* \(#,##0.00\);_(* &quot;-&quot;??_);_(@_)"/>
    <numFmt numFmtId="179" formatCode="_(* #,##0.00_);_(* \(#,##0.00\);_(* &quot;-&quot;_);_(@_)"/>
    <numFmt numFmtId="180" formatCode="_(* #,##0_);_(* \(#,##0\);_(* &quot;-&quot;??_);_(@_)"/>
  </numFmts>
  <fonts count="9">
    <font>
      <sz val="10"/>
      <color theme="1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/>
      <top/>
      <bottom style="medium">
        <color rgb="FF000000"/>
      </bottom>
    </border>
    <border>
      <left style="thin">
        <color rgb="FF000000"/>
      </left>
      <right/>
      <top/>
      <bottom/>
    </border>
    <border>
      <left/>
      <right/>
      <top/>
      <bottom style="medium">
        <color rgb="FF00000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5">
    <xf numFmtId="0" fontId="0" fillId="0" borderId="0" xfId="0"/>
    <xf numFmtId="0" fontId="8" fillId="0" borderId="0" xfId="0" applyFont="1" applyAlignment="1">
      <alignment/>
    </xf>
    <xf numFmtId="0" fontId="7" fillId="0" borderId="0" xfId="0" applyFont="1" applyAlignment="1">
      <alignment/>
    </xf>
    <xf numFmtId="0" fontId="1" fillId="0" borderId="0" xfId="0" applyFont="1" applyAlignment="1">
      <alignment horizontal="center"/>
    </xf>
    <xf numFmtId="0" fontId="1" fillId="2" borderId="1" xfId="0" applyFont="1" applyBorder="1" applyAlignment="1">
      <alignment horizontal="center" vertical="center" wrapText="1"/>
    </xf>
    <xf numFmtId="0" fontId="1" fillId="2" borderId="2" xfId="0" applyFont="1" applyBorder="1" applyAlignment="1">
      <alignment horizontal="center" vertical="center" wrapText="1"/>
    </xf>
    <xf numFmtId="0" fontId="6" fillId="2" borderId="3" xfId="0" applyFont="1" applyBorder="1" applyAlignment="1">
      <alignment horizontal="center"/>
    </xf>
    <xf numFmtId="0" fontId="6" fillId="2" borderId="4" xfId="0" applyFont="1" applyBorder="1" applyAlignment="1">
      <alignment horizontal="center"/>
    </xf>
    <xf numFmtId="0" fontId="5" fillId="0" borderId="3" xfId="0" applyFont="1" applyBorder="1" applyAlignment="1">
      <alignment/>
    </xf>
    <xf numFmtId="179" fontId="4" fillId="2" borderId="5" xfId="0" applyNumberFormat="1" applyFont="1" applyFill="1" applyBorder="1" applyAlignment="1">
      <alignment/>
    </xf>
    <xf numFmtId="177" fontId="3" fillId="2" borderId="1" xfId="0" applyNumberFormat="1" applyFont="1" applyBorder="1" applyAlignment="1">
      <alignment horizontal="right"/>
    </xf>
    <xf numFmtId="179" fontId="4" fillId="2" borderId="6" xfId="0" applyNumberFormat="1" applyFont="1" applyBorder="1" applyAlignment="1">
      <alignment/>
    </xf>
    <xf numFmtId="177" fontId="3" fillId="2" borderId="3" xfId="0" applyNumberFormat="1" applyFont="1" applyBorder="1" applyAlignment="1">
      <alignment horizontal="right"/>
    </xf>
    <xf numFmtId="179" fontId="4" fillId="2" borderId="7" xfId="0" applyNumberFormat="1" applyFont="1" applyBorder="1" applyAlignment="1">
      <alignment/>
    </xf>
    <xf numFmtId="177" fontId="4" fillId="2" borderId="1" xfId="0" applyNumberFormat="1" applyFont="1" applyBorder="1" applyAlignment="1">
      <alignment/>
    </xf>
    <xf numFmtId="180" fontId="4" fillId="2" borderId="1" xfId="0" applyNumberFormat="1" applyFont="1" applyBorder="1" applyAlignment="1">
      <alignment/>
    </xf>
    <xf numFmtId="179" fontId="4" fillId="2" borderId="1" xfId="0" applyNumberFormat="1" applyFont="1" applyBorder="1" applyAlignment="1">
      <alignment/>
    </xf>
    <xf numFmtId="0" fontId="3" fillId="0" borderId="3" xfId="0" applyFont="1" applyBorder="1" applyAlignment="1">
      <alignment horizontal="right"/>
    </xf>
    <xf numFmtId="179" fontId="1" fillId="0" borderId="5" xfId="0" applyNumberFormat="1" applyFont="1" applyBorder="1" applyAlignment="1">
      <alignment/>
    </xf>
    <xf numFmtId="177" fontId="1" fillId="0" borderId="1" xfId="0" applyNumberFormat="1" applyFont="1" applyBorder="1" applyAlignment="1">
      <alignment/>
    </xf>
    <xf numFmtId="179" fontId="1" fillId="0" borderId="8" xfId="0" applyNumberFormat="1" applyFont="1" applyBorder="1" applyAlignment="1">
      <alignment/>
    </xf>
    <xf numFmtId="179" fontId="1" fillId="0" borderId="4" xfId="0" applyNumberFormat="1" applyFont="1" applyBorder="1" applyAlignment="1">
      <alignment/>
    </xf>
    <xf numFmtId="177" fontId="1" fillId="0" borderId="4" xfId="0" applyNumberFormat="1" applyFont="1" applyBorder="1" applyAlignment="1">
      <alignment/>
    </xf>
    <xf numFmtId="178" fontId="2" fillId="0" borderId="1" xfId="0" applyNumberFormat="1" applyFont="1" applyBorder="1" applyAlignment="1">
      <alignment/>
    </xf>
    <xf numFmtId="177" fontId="1" fillId="0" borderId="4" xfId="0" applyNumberFormat="1" applyFont="1" applyBorder="1" applyAlignment="1">
      <alignment horizontal="right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29bb0e3-4dfa-490c-b412-5983b558e7d0}">
  <dimension ref="A1:D30"/>
  <sheetViews>
    <sheetView tabSelected="1" workbookViewId="0" topLeftCell="A1"/>
  </sheetViews>
  <sheetFormatPr defaultRowHeight="12.75"/>
  <sheetData>
    <row r="1" spans="1:4" ht="15" customHeight="1">
      <c r="A1" s="2"/>
      <c r="B1" s="3" t="s">
        <v>0</v>
      </c>
      <c r="C1" s="2"/>
      <c r="D1" s="2"/>
    </row>
    <row r="2" spans="1:4" ht="15" customHeight="1">
      <c r="A2" s="3" t="s">
        <v>1</v>
      </c>
      <c r="D2" s="2"/>
    </row>
    <row r="3" spans="1:4" ht="15" customHeight="1">
      <c r="A3" s="3" t="s">
        <v>2</v>
      </c>
      <c r="D3" s="2"/>
    </row>
    <row r="4" spans="1:4" ht="15" customHeight="1" thickBot="1">
      <c r="A4" s="2"/>
      <c r="B4" s="2"/>
      <c r="C4" s="2"/>
      <c r="D4" s="2"/>
    </row>
    <row r="5" spans="1:4" ht="30" customHeight="1" thickBot="1">
      <c r="A5" s="4" t="s">
        <v>3</v>
      </c>
      <c r="B5" s="5" t="s">
        <v>4</v>
      </c>
      <c r="C5" s="5" t="s">
        <v>5</v>
      </c>
      <c r="D5" s="2"/>
    </row>
    <row r="6" spans="1:4" ht="15" customHeight="1" thickBot="1">
      <c r="A6" s="6">
        <v>1</v>
      </c>
      <c r="B6" s="7">
        <v>2</v>
      </c>
      <c r="C6" s="7">
        <v>3</v>
      </c>
      <c r="D6" s="2"/>
    </row>
    <row r="7" spans="1:4" ht="15.75" customHeight="1" thickBot="1">
      <c r="A7" s="8" t="s">
        <v>6</v>
      </c>
      <c r="B7" s="9">
        <f>31090/10000</f>
        <v>3.109</v>
      </c>
      <c r="C7" s="10">
        <v>3075</v>
      </c>
      <c r="D7" s="2"/>
    </row>
    <row r="8" spans="1:4" ht="15.75" customHeight="1" thickBot="1">
      <c r="A8" s="8" t="s">
        <v>7</v>
      </c>
      <c r="B8" s="11">
        <f>21808/10000</f>
        <v>2.1808000000000001</v>
      </c>
      <c r="C8" s="12">
        <f>760303</f>
        <v>760303</v>
      </c>
      <c r="D8" s="2"/>
    </row>
    <row r="9" spans="1:4" ht="15.75" customHeight="1" thickBot="1">
      <c r="A9" s="8" t="s">
        <v>8</v>
      </c>
      <c r="B9" s="13">
        <f>15807/10000</f>
        <v>1.5807</v>
      </c>
      <c r="C9" s="12">
        <f>309156</f>
        <v>309156</v>
      </c>
      <c r="D9" s="2"/>
    </row>
    <row r="10" spans="1:4" ht="15.75" customHeight="1" thickBot="1">
      <c r="A10" s="8" t="s">
        <v>9</v>
      </c>
      <c r="B10" s="9">
        <f>28090/10000</f>
        <v>2.8090000000000002</v>
      </c>
      <c r="C10" s="12">
        <f>228768</f>
        <v>228768</v>
      </c>
      <c r="D10" s="2"/>
    </row>
    <row r="11" spans="1:4" ht="15.75" customHeight="1" thickBot="1">
      <c r="A11" s="8" t="s">
        <v>10</v>
      </c>
      <c r="B11" s="11">
        <f>2185/10000</f>
        <v>0.2185</v>
      </c>
      <c r="C11" s="14">
        <f>244770</f>
        <v>244770</v>
      </c>
      <c r="D11" s="2"/>
    </row>
    <row r="12" spans="1:4" ht="15.75" customHeight="1" thickBot="1">
      <c r="A12" s="8" t="s">
        <v>11</v>
      </c>
      <c r="B12" s="11">
        <f>2050/10000</f>
        <v>0.205</v>
      </c>
      <c r="C12" s="14">
        <f>247000</f>
        <v>247000</v>
      </c>
      <c r="D12" s="2"/>
    </row>
    <row r="13" spans="1:4" ht="15.75" customHeight="1" thickBot="1">
      <c r="A13" s="8" t="s">
        <v>12</v>
      </c>
      <c r="B13" s="11">
        <f>680/10000</f>
        <v>0.068000000000000005</v>
      </c>
      <c r="C13" s="14">
        <f>13315</f>
        <v>13315</v>
      </c>
      <c r="D13" s="2"/>
    </row>
    <row r="14" spans="1:4" ht="15.75" customHeight="1" thickBot="1">
      <c r="A14" s="8" t="s">
        <v>13</v>
      </c>
      <c r="B14" s="11">
        <f>532/10000</f>
        <v>0.053199999999999997</v>
      </c>
      <c r="C14" s="10">
        <f>3398</f>
        <v>3398</v>
      </c>
      <c r="D14" s="2"/>
    </row>
    <row r="15" spans="1:4" ht="15.75" customHeight="1" thickBot="1">
      <c r="A15" s="8" t="s">
        <v>14</v>
      </c>
      <c r="B15" s="11">
        <f>1600/10000</f>
        <v>0.16</v>
      </c>
      <c r="C15" s="14">
        <f>13200</f>
        <v>13200</v>
      </c>
      <c r="D15" s="2"/>
    </row>
    <row r="16" spans="1:4" ht="15.75" customHeight="1" thickBot="1">
      <c r="A16" s="8" t="s">
        <v>15</v>
      </c>
      <c r="B16" s="11">
        <f>7890/10000</f>
        <v>0.78900000000000003</v>
      </c>
      <c r="C16" s="14">
        <f>348300</f>
        <v>348300</v>
      </c>
      <c r="D16" s="2"/>
    </row>
    <row r="17" spans="1:4" ht="15.75" customHeight="1" thickBot="1">
      <c r="A17" s="8" t="s">
        <v>16</v>
      </c>
      <c r="B17" s="11">
        <f>4575/10000</f>
        <v>0.4575</v>
      </c>
      <c r="C17" s="14">
        <f>250506</f>
        <v>250506</v>
      </c>
      <c r="D17" s="2"/>
    </row>
    <row r="18" spans="1:4" ht="15.75" customHeight="1" thickBot="1">
      <c r="A18" s="8" t="s">
        <v>17</v>
      </c>
      <c r="B18" s="13">
        <f>1500/10000</f>
        <v>0.15</v>
      </c>
      <c r="C18" s="15">
        <f>76825</f>
        <v>76825</v>
      </c>
      <c r="D18" s="2"/>
    </row>
    <row r="19" spans="1:4" ht="15.75" customHeight="1" thickBot="1">
      <c r="A19" s="8" t="s">
        <v>18</v>
      </c>
      <c r="B19" s="16">
        <f>49024/10000</f>
        <v>4.9024000000000001</v>
      </c>
      <c r="C19" s="15">
        <f>314298</f>
        <v>314298</v>
      </c>
      <c r="D19" s="2"/>
    </row>
    <row r="20" spans="1:4" ht="15.75" customHeight="1" thickBot="1">
      <c r="A20" s="8" t="s">
        <v>19</v>
      </c>
      <c r="B20" s="16">
        <f>5890/10000</f>
        <v>0.58899999999999997</v>
      </c>
      <c r="C20" s="14">
        <f>185860</f>
        <v>185860</v>
      </c>
      <c r="D20" s="2"/>
    </row>
    <row r="21" spans="1:4" ht="15.75" customHeight="1" thickBot="1">
      <c r="A21" s="8" t="s">
        <v>20</v>
      </c>
      <c r="B21" s="13">
        <f>1105/10000</f>
        <v>0.1105</v>
      </c>
      <c r="C21" s="15">
        <f>127662</f>
        <v>127662</v>
      </c>
      <c r="D21" s="2"/>
    </row>
    <row r="22" spans="1:4" ht="15.75" customHeight="1" thickBot="1">
      <c r="A22" s="8" t="s">
        <v>21</v>
      </c>
      <c r="B22" s="9">
        <f>455/10000</f>
        <v>0.045499999999999999</v>
      </c>
      <c r="C22" s="14">
        <f>66225</f>
        <v>66225</v>
      </c>
      <c r="D22" s="2"/>
    </row>
    <row r="23" spans="1:4" ht="15.75" customHeight="1" thickBot="1">
      <c r="A23" s="8" t="s">
        <v>22</v>
      </c>
      <c r="B23" s="13">
        <f>4620/10000</f>
        <v>0.46200000000000002</v>
      </c>
      <c r="C23" s="14">
        <f>95165</f>
        <v>95165</v>
      </c>
      <c r="D23" s="2"/>
    </row>
    <row r="24" spans="1:4" ht="15.75" customHeight="1" thickBot="1">
      <c r="A24" s="17">
        <v>2024</v>
      </c>
      <c r="B24" s="18">
        <f>SUM(B7:B23)</f>
      </c>
      <c r="C24" s="19">
        <f>SUM(C7:C23)</f>
      </c>
      <c r="D24" s="2"/>
    </row>
    <row r="25" spans="1:4" ht="15.75" customHeight="1" thickBot="1">
      <c r="A25" s="17">
        <v>2023</v>
      </c>
      <c r="B25" s="20">
        <v>17.89</v>
      </c>
      <c r="C25" s="19">
        <v>3457623</v>
      </c>
      <c r="D25" s="2"/>
    </row>
    <row r="26" spans="1:4" ht="15.75" customHeight="1" thickBot="1">
      <c r="A26" s="17">
        <v>2022</v>
      </c>
      <c r="B26" s="21">
        <v>17.89</v>
      </c>
      <c r="C26" s="22">
        <v>4954780</v>
      </c>
      <c r="D26" s="2"/>
    </row>
    <row r="27" spans="1:4" ht="15.75" customHeight="1" thickBot="1">
      <c r="A27" s="17">
        <f>A26-1</f>
      </c>
      <c r="B27" s="21">
        <v>17.89</v>
      </c>
      <c r="C27" s="22">
        <v>3289898</v>
      </c>
      <c r="D27" s="2"/>
    </row>
    <row r="28" spans="1:4" ht="15.75" customHeight="1" thickBot="1">
      <c r="A28" s="17">
        <f>A27-1</f>
      </c>
      <c r="B28" s="21">
        <v>17.89</v>
      </c>
      <c r="C28" s="22">
        <v>2491297</v>
      </c>
      <c r="D28" s="2"/>
    </row>
    <row r="29" spans="1:4" ht="15.75" customHeight="1" thickBot="1">
      <c r="A29" s="17">
        <f>A28-1</f>
      </c>
      <c r="B29" s="23">
        <v>51.901000000000003</v>
      </c>
      <c r="C29" s="24">
        <v>2582936</v>
      </c>
      <c r="D29" s="2"/>
    </row>
    <row r="30" spans="1:4" ht="14.25" customHeight="1">
      <c r="A30" s="2"/>
      <c r="B30" s="2"/>
      <c r="C30" s="2"/>
      <c r="D30" s="2"/>
    </row>
  </sheetData>
  <mergeCells count="2">
    <mergeCell ref="A2:C2"/>
    <mergeCell ref="A3:C3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