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<sst xmlns="http://schemas.openxmlformats.org/spreadsheetml/2006/main" count="39" uniqueCount="38">
  <si>
    <t>Tabel</t>
  </si>
  <si>
    <t>Banyaknya Produksi dan Nilai Perikanan Sungai</t>
  </si>
  <si>
    <t>Menurut Kecamatan di Kabupaten Brebes Tahun 2024</t>
  </si>
  <si>
    <t>Kecamatan</t>
  </si>
  <si>
    <t>Banyak Produksi (Kg)</t>
  </si>
  <si>
    <t>NilaiProduksi       (Ribu Rupiah)</t>
  </si>
  <si>
    <t>01. SALEM</t>
  </si>
  <si>
    <t>02. BANTARKAWUNG</t>
  </si>
  <si>
    <t>03. BUMIAYU</t>
  </si>
  <si>
    <t>Jan</t>
  </si>
  <si>
    <t>Feb</t>
  </si>
  <si>
    <t>Maret</t>
  </si>
  <si>
    <t>April</t>
  </si>
  <si>
    <t>Mei</t>
  </si>
  <si>
    <t>Juni</t>
  </si>
  <si>
    <t>Juli</t>
  </si>
  <si>
    <t>Agust</t>
  </si>
  <si>
    <t>Sept</t>
  </si>
  <si>
    <t>Okt</t>
  </si>
  <si>
    <t>Nov</t>
  </si>
  <si>
    <t>Des</t>
  </si>
  <si>
    <t>04. PAGUYANGAN</t>
  </si>
  <si>
    <t>Pancing</t>
  </si>
  <si>
    <t>05. SIRAMPOG</t>
  </si>
  <si>
    <t>06. TONJONG</t>
  </si>
  <si>
    <t>07. LARANGAN</t>
  </si>
  <si>
    <t>08. KETANGGUNGAN</t>
  </si>
  <si>
    <t>09. BANJARHARJO</t>
  </si>
  <si>
    <t>Jala tebar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</si>
  <si>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</si>
  <si>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</si>
  <si>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</si>
  <si>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</si>
  <si>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</si>
  <si>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</si>
  <si>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</si>
  <si>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</si>
  <si>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-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</si>
</sst>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-* #,##0_-;\-* #,##0_-;_-* &quot;-&quot;_-;_-@"/>
  </numFmts>
  <fonts count="9"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6DDE8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7" fillId="0" borderId="0" xfId="0" applyFont="1" applyAlignment="1">
      <alignment/>
    </xf>
    <xf numFmtId="0" fontId="3" fillId="0" borderId="0" xfId="0" applyFont="1" applyAlignment="1">
      <alignment/>
    </xf>
    <xf numFmtId="0" fontId="8" fillId="0" borderId="0" xfId="0" applyFont="1" applyAlignment="1">
      <alignment/>
    </xf>
    <xf numFmtId="0" fontId="8" fillId="0" borderId="0" xfId="0" applyFont="1" applyAlignment="1">
      <alignment horizontal="center"/>
    </xf>
    <xf numFmtId="0" fontId="6" fillId="2" borderId="1" xfId="0" applyFont="1" applyBorder="1" applyAlignment="1">
      <alignment horizontal="center" vertical="center"/>
    </xf>
    <xf numFmtId="0" fontId="6" fillId="2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6" fillId="2" borderId="2" xfId="0" applyFont="1" applyBorder="1" applyAlignment="1">
      <alignment horizontal="center"/>
    </xf>
    <xf numFmtId="0" fontId="6" fillId="2" borderId="3" xfId="0" applyFont="1" applyBorder="1" applyAlignment="1">
      <alignment horizontal="center"/>
    </xf>
    <xf numFmtId="0" fontId="5" fillId="0" borderId="2" xfId="0" applyFont="1" applyBorder="1" applyAlignment="1">
      <alignment/>
    </xf>
    <xf numFmtId="177" fontId="2" fillId="0" borderId="3" xfId="0" applyNumberFormat="1" applyFont="1" applyBorder="1" applyAlignment="1">
      <alignment horizontal="right"/>
    </xf>
    <xf numFmtId="0" fontId="4" fillId="0" borderId="0" xfId="0" applyFont="1" applyAlignment="1">
      <alignment/>
    </xf>
    <xf numFmtId="0" fontId="4" fillId="3" borderId="0" xfId="0" applyFont="1" applyBorder="1" applyAlignment="1">
      <alignment/>
    </xf>
    <xf numFmtId="178" fontId="2" fillId="0" borderId="3" xfId="0" applyNumberFormat="1" applyFont="1" applyBorder="1" applyAlignment="1">
      <alignment horizontal="right"/>
    </xf>
    <xf numFmtId="177" fontId="4" fillId="3" borderId="0" xfId="0" applyNumberFormat="1" applyFont="1" applyBorder="1" applyAlignment="1">
      <alignment/>
    </xf>
    <xf numFmtId="178" fontId="4" fillId="3" borderId="0" xfId="0" applyNumberFormat="1" applyFont="1" applyBorder="1" applyAlignment="1">
      <alignment/>
    </xf>
    <xf numFmtId="178" fontId="4" fillId="0" borderId="0" xfId="0" applyNumberFormat="1" applyFont="1" applyAlignment="1">
      <alignment/>
    </xf>
    <xf numFmtId="3" fontId="3" fillId="0" borderId="0" xfId="0" applyNumberFormat="1" applyFont="1" applyAlignment="1">
      <alignment/>
    </xf>
    <xf numFmtId="0" fontId="2" fillId="0" borderId="2" xfId="0" applyFont="1" applyBorder="1" applyAlignment="1">
      <alignment horizontal="right"/>
    </xf>
    <xf numFmtId="3" fontId="1" fillId="0" borderId="3" xfId="0" applyNumberFormat="1" applyFont="1" applyBorder="1" applyAlignment="1">
      <alignment/>
    </xf>
    <xf numFmtId="177" fontId="1" fillId="0" borderId="3" xfId="0" applyNumberFormat="1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externalLink" Target="externalLinks/externalLink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6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Users/ASUS/Downloads/2024-Data%20Produksi%20Bidang%20Tangkap%202024/TW%20IV/REKAP%20DATA%20PUD%20KABUPATEN%20BREBES%202024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enis Ikan  dan API PUD"/>
      <sheetName val="Sungai Januari"/>
      <sheetName val="Sungai Februari"/>
      <sheetName val="Sungai Maret"/>
      <sheetName val="Sungai April"/>
      <sheetName val="Sungai Mei"/>
      <sheetName val="Sungai Juni"/>
      <sheetName val="Sungai Juli"/>
      <sheetName val="Sungai Agustus"/>
      <sheetName val="Sungai September"/>
      <sheetName val="Sungai Oktober"/>
      <sheetName val="Sungai November"/>
      <sheetName val="Sungai Desember"/>
      <sheetName val="Waduk Januari"/>
      <sheetName val="Waduk Februari"/>
      <sheetName val="Waduk Maret"/>
      <sheetName val="REKAP TW 1 DAN 2"/>
      <sheetName val="Waduk April"/>
      <sheetName val="Waduk Mei"/>
      <sheetName val="Waduk Juni"/>
      <sheetName val="Waduk Juli"/>
      <sheetName val="Waduk Agustus"/>
      <sheetName val="Waduk September"/>
      <sheetName val="Waduk Oktober"/>
      <sheetName val="Waduk November"/>
      <sheetName val="Waduk Desemb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97da838-c69e-4283-9175-b7224a8d14b4}">
  <dimension ref="A1:AB32"/>
  <sheetViews>
    <sheetView tabSelected="1" workbookViewId="0" topLeftCell="A1"/>
  </sheetViews>
  <sheetFormatPr defaultRowHeight="12.75"/>
  <sheetData>
    <row r="1" spans="1:4" ht="15" customHeight="1">
      <c r="A1" s="2"/>
      <c r="B1" s="3" t="s">
        <v>0</v>
      </c>
      <c r="C1" s="2"/>
      <c r="D1" s="2"/>
    </row>
    <row r="2" spans="1:4" ht="15" customHeight="1">
      <c r="A2" s="4" t="s">
        <v>1</v>
      </c>
      <c r="D2" s="2"/>
    </row>
    <row r="3" spans="1:4" ht="15" customHeight="1">
      <c r="A3" s="4" t="s">
        <v>2</v>
      </c>
      <c r="D3" s="2"/>
    </row>
    <row r="4" spans="1:4" ht="15" customHeight="1" thickBot="1">
      <c r="A4" s="2"/>
      <c r="B4" s="2"/>
      <c r="C4" s="2"/>
      <c r="D4" s="2"/>
    </row>
    <row r="5" spans="1:4" ht="44.25" customHeight="1">
      <c r="A5" s="5" t="s">
        <v>3</v>
      </c>
      <c r="B5" s="6" t="s">
        <v>4</v>
      </c>
      <c r="C5" s="6" t="s">
        <v>5</v>
      </c>
      <c r="D5" s="2"/>
    </row>
    <row r="6" spans="1:4" ht="15" customHeight="1" thickBot="1">
      <c r="A6" s="7"/>
      <c r="B6" s="7"/>
      <c r="C6" s="7"/>
      <c r="D6" s="2"/>
    </row>
    <row r="7" spans="1:4" ht="15" customHeight="1" thickBot="1">
      <c r="A7" s="8">
        <v>1</v>
      </c>
      <c r="B7" s="9">
        <v>2</v>
      </c>
      <c r="C7" s="9">
        <v>3</v>
      </c>
      <c r="D7" s="2"/>
    </row>
    <row r="8" spans="1:4" ht="15.75" customHeight="1" thickBot="1">
      <c r="A8" s="10" t="s">
        <v>6</v>
      </c>
      <c r="B8" s="11">
        <v>0</v>
      </c>
      <c r="C8" s="11">
        <v>0</v>
      </c>
      <c r="D8" s="2"/>
    </row>
    <row r="9" spans="1:4" ht="15.75" customHeight="1" thickBot="1">
      <c r="A9" s="10" t="s">
        <v>7</v>
      </c>
      <c r="B9" s="11">
        <v>0</v>
      </c>
      <c r="C9" s="11">
        <v>0</v>
      </c>
      <c r="D9" s="2"/>
    </row>
    <row r="10" spans="1:28" ht="15.75" customHeight="1" thickBot="1">
      <c r="A10" s="10" t="s">
        <v>8</v>
      </c>
      <c r="B10" s="11">
        <v>0</v>
      </c>
      <c r="C10" s="11">
        <v>0</v>
      </c>
      <c r="D10" s="12"/>
      <c r="E10" s="13" t="s">
        <v>9</v>
      </c>
      <c r="F10" s="13"/>
      <c r="G10" s="13" t="s">
        <v>10</v>
      </c>
      <c r="H10" s="13"/>
      <c r="I10" s="13" t="s">
        <v>11</v>
      </c>
      <c r="J10" s="13"/>
      <c r="K10" s="13" t="s">
        <v>12</v>
      </c>
      <c r="L10" s="13"/>
      <c r="M10" s="13" t="s">
        <v>13</v>
      </c>
      <c r="N10" s="13"/>
      <c r="O10" s="13" t="s">
        <v>14</v>
      </c>
      <c r="P10" s="13"/>
      <c r="Q10" s="13" t="s">
        <v>15</v>
      </c>
      <c r="R10" s="13"/>
      <c r="S10" s="13" t="s">
        <v>16</v>
      </c>
      <c r="T10" s="13"/>
      <c r="U10" s="13" t="s">
        <v>17</v>
      </c>
      <c r="V10" s="13"/>
      <c r="W10" s="13" t="s">
        <v>18</v>
      </c>
      <c r="X10" s="13"/>
      <c r="Y10" s="12" t="s">
        <v>19</v>
      </c>
      <c r="Z10" s="12"/>
      <c r="AA10" s="12" t="s">
        <v>20</v>
      </c>
      <c r="AB10" s="12"/>
    </row>
    <row r="11" spans="1:28" ht="15.75" customHeight="1" thickBot="1">
      <c r="A11" s="10" t="s">
        <v>21</v>
      </c>
      <c r="B11" s="11">
        <f>580+640+600+640+768+800+1080+480+460+1726+2760+2760</f>
        <v>13294</v>
      </c>
      <c r="C11" s="14">
        <f>(9370000+9740000+10325000+11080000+13154000+13810000+18636000+7935000+7990000+31855000+48200000+47698000)/1000</f>
        <v>229793</v>
      </c>
      <c r="D11" s="12" t="s">
        <v>22</v>
      </c>
      <c r="E11" s="15" t="str">
        <f>'[1]Sungai Januari'!$N$20</f>
        <v>#REF!</v>
      </c>
      <c r="F11" s="15" t="str">
        <f>'[1]Sungai Januari'!$L$20</f>
        <v>#REF!</v>
      </c>
      <c r="G11" s="15" t="str">
        <f>'[1]Sungai Februari'!$N$20</f>
        <v>#REF!</v>
      </c>
      <c r="H11" s="15" t="str">
        <f>'[1]Sungai Februari'!$L$20</f>
        <v>#REF!</v>
      </c>
      <c r="I11" s="15" t="str">
        <f>'[1]Sungai Maret'!$N$20</f>
        <v>#REF!</v>
      </c>
      <c r="J11" s="15" t="str">
        <f>'[1]Sungai Maret'!$L$20</f>
        <v>#REF!</v>
      </c>
      <c r="K11" s="15" t="str">
        <f>'[1]Sungai April'!$N$20</f>
        <v>#REF!</v>
      </c>
      <c r="L11" s="15" t="str">
        <f>'[1]Sungai April'!$L$20</f>
        <v>#REF!</v>
      </c>
      <c r="M11" s="15" t="str">
        <f>'[1]Sungai Mei'!$N$20</f>
        <v>#REF!</v>
      </c>
      <c r="N11" s="15" t="str">
        <f>'[1]Sungai Mei'!$L$20</f>
        <v>#REF!</v>
      </c>
      <c r="O11" s="15" t="str">
        <f>'[1]Sungai Juni'!$N$20</f>
        <v>#REF!</v>
      </c>
      <c r="P11" s="15" t="str">
        <f>'[1]Sungai Juni'!$L$20</f>
        <v>#REF!</v>
      </c>
      <c r="Q11" s="15" t="str">
        <f>'[1]Sungai Juli'!$N$20</f>
        <v>#REF!</v>
      </c>
      <c r="R11" s="15" t="str">
        <f>'[1]Sungai Juli'!$L$20</f>
        <v>#REF!</v>
      </c>
      <c r="S11" s="15" t="str">
        <f>'[1]Sungai Agustus'!$N$20</f>
        <v>#REF!</v>
      </c>
      <c r="T11" s="15" t="str">
        <f>'[1]Sungai Agustus'!$L$20</f>
        <v>#REF!</v>
      </c>
      <c r="U11" s="13" t="str">
        <f>'[1]Sungai September'!$N$20</f>
        <v>#REF!</v>
      </c>
      <c r="V11" s="16" t="str">
        <f>'[1]Sungai September'!$L$20</f>
        <v>#REF!</v>
      </c>
      <c r="W11" s="13" t="str">
        <f>'[1]Sungai Oktober'!$N$20</f>
        <v>#REF!</v>
      </c>
      <c r="X11" s="16" t="str">
        <f>'[1]Sungai Oktober'!$L$20</f>
        <v>#REF!</v>
      </c>
      <c r="Y11" s="12" t="str">
        <f>'[1]Sungai November'!$N$20</f>
        <v>#REF!</v>
      </c>
      <c r="Z11" s="17" t="str">
        <f>'[1]Sungai November'!$L$20</f>
        <v>#REF!</v>
      </c>
      <c r="AA11" s="12" t="str">
        <f>'[1]Sungai Desember'!$N$20</f>
        <v>#REF!</v>
      </c>
      <c r="AB11" s="17" t="str">
        <f>'[1]Sungai Desember'!$L$20</f>
        <v>#REF!</v>
      </c>
    </row>
    <row r="12" spans="1:28" ht="15.75" customHeight="1" thickBot="1">
      <c r="A12" s="10" t="s">
        <v>23</v>
      </c>
      <c r="B12" s="11">
        <v>0</v>
      </c>
      <c r="C12" s="11">
        <v>0</v>
      </c>
      <c r="D12" s="12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3"/>
      <c r="V12" s="13"/>
      <c r="W12" s="13"/>
      <c r="X12" s="13"/>
      <c r="Y12" s="12"/>
      <c r="Z12" s="12"/>
      <c r="AA12" s="12"/>
      <c r="AB12" s="12"/>
    </row>
    <row r="13" spans="1:28" ht="15.75" customHeight="1" thickBot="1">
      <c r="A13" s="10" t="s">
        <v>24</v>
      </c>
      <c r="B13" s="11">
        <v>0</v>
      </c>
      <c r="C13" s="11">
        <v>0</v>
      </c>
      <c r="D13" s="12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3"/>
      <c r="V13" s="13"/>
      <c r="W13" s="13"/>
      <c r="X13" s="13"/>
      <c r="Y13" s="12"/>
      <c r="Z13" s="12"/>
      <c r="AA13" s="12"/>
      <c r="AB13" s="12"/>
    </row>
    <row r="14" spans="1:28" ht="15.75" customHeight="1" thickBot="1">
      <c r="A14" s="10" t="s">
        <v>25</v>
      </c>
      <c r="B14" s="11">
        <v>0</v>
      </c>
      <c r="C14" s="11">
        <v>0</v>
      </c>
      <c r="D14" s="12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3"/>
      <c r="V14" s="13"/>
      <c r="W14" s="13"/>
      <c r="X14" s="13"/>
      <c r="Y14" s="12"/>
      <c r="Z14" s="12"/>
      <c r="AA14" s="12"/>
      <c r="AB14" s="12"/>
    </row>
    <row r="15" spans="1:28" ht="15.75" customHeight="1" thickBot="1">
      <c r="A15" s="10" t="s">
        <v>26</v>
      </c>
      <c r="B15" s="11">
        <v>0</v>
      </c>
      <c r="C15" s="11">
        <v>0</v>
      </c>
      <c r="D15" s="12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3"/>
      <c r="V15" s="13"/>
      <c r="W15" s="13"/>
      <c r="X15" s="13"/>
      <c r="Y15" s="12"/>
      <c r="Z15" s="12"/>
      <c r="AA15" s="12"/>
      <c r="AB15" s="12"/>
    </row>
    <row r="16" spans="1:28" ht="15.75" customHeight="1" thickBot="1">
      <c r="A16" s="10" t="s">
        <v>27</v>
      </c>
      <c r="B16" s="11">
        <f>816+840+864+936+780+888+1360+744+888+2750+4286+5500</f>
        <v>20652</v>
      </c>
      <c r="C16" s="11">
        <f>(14195000+14210000+15028000+16539000+13880000+15904000+23939000+13190000+15904000+47407000+77251000+97041000)/1000</f>
        <v>364488</v>
      </c>
      <c r="D16" s="12" t="s">
        <v>28</v>
      </c>
      <c r="E16" s="15" t="str">
        <f>'[1]Sungai Januari'!$N$13</f>
        <v>#REF!</v>
      </c>
      <c r="F16" s="15" t="str">
        <f>'[1]Sungai Januari'!$L$13</f>
        <v>#REF!</v>
      </c>
      <c r="G16" s="15" t="str">
        <f>'[1]Sungai Februari'!$N$13</f>
        <v>#REF!</v>
      </c>
      <c r="H16" s="15" t="str">
        <f>'[1]Sungai Februari'!$L$13</f>
        <v>#REF!</v>
      </c>
      <c r="I16" s="15" t="str">
        <f>'[1]Sungai Maret'!$N$13</f>
        <v>#REF!</v>
      </c>
      <c r="J16" s="15" t="str">
        <f>'[1]Sungai Maret'!$L$13</f>
        <v>#REF!</v>
      </c>
      <c r="K16" s="15" t="str">
        <f>'[1]Sungai April'!$N$13</f>
        <v>#REF!</v>
      </c>
      <c r="L16" s="15" t="str">
        <f>'[1]Sungai April'!$L$13</f>
        <v>#REF!</v>
      </c>
      <c r="M16" s="15" t="str">
        <f>'[1]Sungai Mei'!$N$13</f>
        <v>#REF!</v>
      </c>
      <c r="N16" s="15" t="str">
        <f>'[1]Sungai Mei'!$L$13</f>
        <v>#REF!</v>
      </c>
      <c r="O16" s="15" t="str">
        <f>'[1]Sungai Juni'!$N$13</f>
        <v>#REF!</v>
      </c>
      <c r="P16" s="15" t="str">
        <f>'[1]Sungai Juni'!$L$13</f>
        <v>#REF!</v>
      </c>
      <c r="Q16" s="15" t="str">
        <f>'[1]Sungai Juli'!$N$13</f>
        <v>#REF!</v>
      </c>
      <c r="R16" s="15" t="str">
        <f>'[1]Sungai Juli'!$L$13</f>
        <v>#REF!</v>
      </c>
      <c r="S16" s="15" t="str">
        <f>'[1]Sungai Agustus'!$N$13</f>
        <v>#REF!</v>
      </c>
      <c r="T16" s="15" t="str">
        <f>'[1]Sungai Agustus'!$L$13</f>
        <v>#REF!</v>
      </c>
      <c r="U16" s="16" t="str">
        <f>'[1]Sungai September'!$N$13</f>
        <v>#REF!</v>
      </c>
      <c r="V16" s="16" t="str">
        <f>'[1]Sungai September'!$L$13</f>
        <v>#REF!</v>
      </c>
      <c r="W16" s="16" t="str">
        <f>'[1]Sungai Oktober'!$N$13</f>
        <v>#REF!</v>
      </c>
      <c r="X16" s="16" t="str">
        <f>'[1]Sungai Oktober'!$L$13</f>
        <v>#REF!</v>
      </c>
      <c r="Y16" s="17" t="str">
        <f>'[1]Sungai November'!$N$13</f>
        <v>#REF!</v>
      </c>
      <c r="Z16" s="17" t="str">
        <f>'[1]Sungai November'!$L$13</f>
        <v>#REF!</v>
      </c>
      <c r="AA16" s="17" t="str">
        <f>'[1]Sungai Desember'!$N$13</f>
        <v>#REF!</v>
      </c>
      <c r="AB16" s="17" t="str">
        <f>'[1]Sungai Desember'!$L$13</f>
        <v>#REF!</v>
      </c>
    </row>
    <row r="17" spans="1:4" ht="15.75" customHeight="1" thickBot="1">
      <c r="A17" s="10" t="s">
        <v>29</v>
      </c>
      <c r="B17" s="11">
        <v>0</v>
      </c>
      <c r="C17" s="11">
        <v>0</v>
      </c>
      <c r="D17" s="2"/>
    </row>
    <row r="18" spans="1:4" ht="15.75" customHeight="1" thickBot="1">
      <c r="A18" s="10" t="s">
        <v>30</v>
      </c>
      <c r="B18" s="11">
        <v>0</v>
      </c>
      <c r="C18" s="11">
        <v>0</v>
      </c>
      <c r="D18" s="2"/>
    </row>
    <row r="19" spans="1:4" ht="15.75" customHeight="1" thickBot="1">
      <c r="A19" s="10" t="s">
        <v>31</v>
      </c>
      <c r="B19" s="11">
        <v>0</v>
      </c>
      <c r="C19" s="11">
        <v>0</v>
      </c>
      <c r="D19" s="2"/>
    </row>
    <row r="20" spans="1:4" ht="15.75" customHeight="1" thickBot="1">
      <c r="A20" s="10" t="s">
        <v>32</v>
      </c>
      <c r="B20" s="11">
        <v>0</v>
      </c>
      <c r="C20" s="11">
        <v>0</v>
      </c>
      <c r="D20" s="2"/>
    </row>
    <row r="21" spans="1:4" ht="15.75" customHeight="1" thickBot="1">
      <c r="A21" s="10" t="s">
        <v>33</v>
      </c>
      <c r="B21" s="11">
        <v>0</v>
      </c>
      <c r="C21" s="11">
        <v>0</v>
      </c>
      <c r="D21" s="2"/>
    </row>
    <row r="22" spans="1:4" ht="15.75" customHeight="1" thickBot="1">
      <c r="A22" s="10" t="s">
        <v>34</v>
      </c>
      <c r="B22" s="11">
        <v>0</v>
      </c>
      <c r="C22" s="11">
        <v>0</v>
      </c>
      <c r="D22" s="2"/>
    </row>
    <row r="23" spans="1:4" ht="15.75" customHeight="1" thickBot="1">
      <c r="A23" s="10" t="s">
        <v>35</v>
      </c>
      <c r="B23" s="11">
        <v>0</v>
      </c>
      <c r="C23" s="11">
        <v>0</v>
      </c>
      <c r="D23" s="2"/>
    </row>
    <row r="24" spans="1:10" ht="15.75" customHeight="1" thickBot="1">
      <c r="A24" s="10" t="s">
        <v>36</v>
      </c>
      <c r="B24" s="11">
        <v>0</v>
      </c>
      <c r="C24" s="11">
        <v>0</v>
      </c>
      <c r="D24" s="2"/>
      <c r="J24" s="18"/>
    </row>
    <row r="25" spans="1:4" ht="15.75" customHeight="1" thickBot="1">
      <c r="A25" s="19">
        <v>2024</v>
      </c>
      <c r="B25" s="20">
        <f>SUM(B8:B24)</f>
      </c>
      <c r="C25" s="20">
        <f>SUM(C8:C24)</f>
      </c>
      <c r="D25" s="2"/>
    </row>
    <row r="26" spans="1:4" ht="15.75" customHeight="1" thickBot="1">
      <c r="A26" s="19">
        <v>2023</v>
      </c>
      <c r="B26" s="20">
        <v>27484</v>
      </c>
      <c r="C26" s="20">
        <v>450166</v>
      </c>
      <c r="D26" s="2"/>
    </row>
    <row r="27" spans="1:4" ht="15.75" customHeight="1" thickBot="1">
      <c r="A27" s="19">
        <v>2022</v>
      </c>
      <c r="B27" s="21">
        <v>0</v>
      </c>
      <c r="C27" s="21">
        <v>0</v>
      </c>
      <c r="D27" s="2"/>
    </row>
    <row r="28" spans="1:4" ht="15.75" customHeight="1" thickBot="1">
      <c r="A28" s="19">
        <f>A27-1</f>
      </c>
      <c r="B28" s="21">
        <v>0</v>
      </c>
      <c r="C28" s="21">
        <v>0</v>
      </c>
      <c r="D28" s="2"/>
    </row>
    <row r="29" spans="1:4" ht="15.75" customHeight="1" thickBot="1">
      <c r="A29" s="19">
        <f>A28-1</f>
      </c>
      <c r="B29" s="21">
        <v>0</v>
      </c>
      <c r="C29" s="21">
        <v>0</v>
      </c>
      <c r="D29" s="2"/>
    </row>
    <row r="30" spans="1:4" ht="15.75" customHeight="1" thickBot="1">
      <c r="A30" s="19">
        <f>A29-1</f>
      </c>
      <c r="B30" s="21" t="s">
        <v>37</v>
      </c>
      <c r="C30" s="21" t="s">
        <v>37</v>
      </c>
      <c r="D30" s="2"/>
    </row>
    <row r="31" spans="1:4" ht="14.25" customHeight="1">
      <c r="A31" s="2"/>
      <c r="B31" s="2"/>
      <c r="C31" s="2"/>
      <c r="D31" s="2"/>
    </row>
    <row r="32" spans="1:4" ht="14.25" customHeight="1">
      <c r="A32" s="2"/>
      <c r="B32" s="2"/>
      <c r="C32" s="2"/>
      <c r="D32" s="2"/>
    </row>
  </sheetData>
  <mergeCells count="5">
    <mergeCell ref="A2:C2"/>
    <mergeCell ref="A3:C3"/>
    <mergeCell ref="A5:A6"/>
    <mergeCell ref="B5:B6"/>
    <mergeCell ref="C5:C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