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Sheet1!$A$1:$H$31</definedName>
  </definedNames>
  <calcPr fullCalcOnLoad="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<sst xmlns="http://schemas.openxmlformats.org/spreadsheetml/2006/main" count="37" uniqueCount="35">
  <si>
    <t>Tabel</t>
  </si>
  <si>
    <t>Banyaknya PUS dan Pencapaian Akseptor KB Menurut Kecamatan di Kabupaten Brebes Tahun 2019</t>
  </si>
  <si>
    <t>Kecamatan</t>
  </si>
  <si>
    <t>PUS</t>
  </si>
  <si>
    <t>Pencapaian Akseptor KB Aktif</t>
  </si>
  <si>
    <t>MKJP</t>
  </si>
  <si>
    <t>%</t>
  </si>
  <si>
    <t>NON MKJP</t>
  </si>
  <si>
    <t>Jum lah</t>
  </si>
  <si>
    <t>(1)</t>
  </si>
  <si>
    <t>(2)</t>
  </si>
  <si>
    <t>(3)</t>
  </si>
  <si>
    <t>(4)</t>
  </si>
  <si>
    <t>(5)</t>
  </si>
  <si>
    <t>(6)</t>
  </si>
  <si>
    <t>(7)</t>
  </si>
  <si>
    <t>(8)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</si>
  <si>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</si>
  <si>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</si>
  <si>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</si>
  <si>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</si>
  <si>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</si>
  <si>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</si>
  <si>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</si>
  <si>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</si>
  <si>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</si>
  <si>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</si>
  <si>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</si>
  <si>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</si>
  <si>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</si>
  <si>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</si>
  <si>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</si>
  <si>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</si>
  <si>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</si>
  <si>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2019</t>
  </si>
</sst>
</file>

<file path=xl/styles.xml><?xml version="1.0" encoding="utf-8"?>
<styleSheet xmlns="http://schemas.openxmlformats.org/spreadsheetml/2006/main">
  <numFmts count="3">
    <numFmt numFmtId="177" formatCode="_(* #,##0.00_);_(* \(#,##0.00\);_(* &quot;-&quot;??_);_(@_)"/>
    <numFmt numFmtId="178" formatCode="_(* #,##0_);_(* \(#,##0\);_(* &quot;-&quot;_);_(@_)"/>
    <numFmt numFmtId="179" formatCode="_(* #,##0.00_);_(* \(#,##0.00\);_(* &quot;-&quot;_);_(@_)"/>
  </numFmts>
  <fonts count="9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6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6" fillId="0" borderId="1" xfId="0" applyFont="1" applyBorder="1" applyAlignment="1">
      <alignment vertical="center"/>
    </xf>
    <xf numFmtId="178" fontId="7" fillId="0" borderId="1" xfId="19" applyFont="1" applyFill="1" applyBorder="1"/>
    <xf numFmtId="178" fontId="6" fillId="0" borderId="1" xfId="19" applyFont="1" applyBorder="1" applyAlignment="1">
      <alignment horizontal="right" vertical="center" indent="1"/>
    </xf>
    <xf numFmtId="177" fontId="1" fillId="0" borderId="1" xfId="0" applyNumberFormat="1" applyFont="1" applyBorder="1" applyAlignment="1">
      <alignment horizontal="right" vertical="center" indent="1"/>
    </xf>
    <xf numFmtId="3" fontId="6" fillId="0" borderId="1" xfId="0" applyNumberFormat="1" applyFont="1" applyBorder="1" applyAlignment="1">
      <alignment horizontal="right" vertical="center" wrapText="1" indent="1"/>
    </xf>
    <xf numFmtId="2" fontId="6" fillId="0" borderId="1" xfId="0" applyNumberFormat="1" applyFont="1" applyBorder="1" applyAlignment="1">
      <alignment horizontal="right" vertical="center" wrapText="1" inden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78" fontId="5" fillId="0" borderId="1" xfId="19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79" fontId="5" fillId="0" borderId="1" xfId="19" applyNumberFormat="1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right"/>
    </xf>
    <xf numFmtId="178" fontId="3" fillId="0" borderId="1" xfId="19" applyFont="1" applyBorder="1" applyAlignment="1">
      <alignment horizontal="right" vertical="center" indent="1"/>
    </xf>
    <xf numFmtId="177" fontId="3" fillId="0" borderId="1" xfId="0" applyNumberFormat="1" applyFont="1" applyBorder="1" applyAlignment="1">
      <alignment horizontal="center" vertical="center"/>
    </xf>
    <xf numFmtId="178" fontId="3" fillId="2" borderId="1" xfId="19" applyFont="1" applyFill="1" applyBorder="1"/>
    <xf numFmtId="3" fontId="3" fillId="0" borderId="1" xfId="0" applyNumberFormat="1" applyFont="1" applyBorder="1" applyAlignment="1">
      <alignment horizontal="center" vertical="center"/>
    </xf>
    <xf numFmtId="179" fontId="3" fillId="0" borderId="1" xfId="19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 indent="1"/>
    </xf>
    <xf numFmtId="3" fontId="3" fillId="0" borderId="1" xfId="0" applyNumberFormat="1" applyFont="1" applyBorder="1" applyAlignment="1">
      <alignment horizontal="right" vertical="center" indent="1"/>
    </xf>
    <xf numFmtId="177" fontId="3" fillId="0" borderId="1" xfId="0" applyNumberFormat="1" applyFont="1" applyBorder="1" applyAlignment="1">
      <alignment horizontal="right" vertical="center" indent="1"/>
    </xf>
    <xf numFmtId="3" fontId="3" fillId="0" borderId="1" xfId="0" applyNumberFormat="1" applyFont="1" applyBorder="1" applyAlignment="1">
      <alignment horizontal="right" vertical="center" wrapText="1" indent="1"/>
    </xf>
    <xf numFmtId="177" fontId="3" fillId="0" borderId="1" xfId="0" applyNumberFormat="1" applyFont="1" applyBorder="1" applyAlignment="1">
      <alignment horizontal="right" vertical="center" wrapText="1" indent="1"/>
    </xf>
    <xf numFmtId="0" fontId="2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4e977da-ba0c-4c71-8dea-51b51716afab}">
  <sheetPr>
    <tabColor rgb="FF92D050"/>
  </sheetPr>
  <dimension ref="A1:H31"/>
  <sheetViews>
    <sheetView view="pageBreakPreview" zoomScale="86" zoomScaleNormal="100" zoomScaleSheetLayoutView="86" workbookViewId="0" topLeftCell="A1">
      <selection pane="topLeft" activeCell="G29" sqref="G29"/>
    </sheetView>
  </sheetViews>
  <sheetFormatPr defaultRowHeight="15" customHeight="1"/>
  <cols>
    <col min="1" max="1" width="20.571428571428573" style="35" customWidth="1"/>
    <col min="2" max="2" width="11.428571428571429" style="35" customWidth="1"/>
    <col min="3" max="3" width="11.714285714285714" style="35" customWidth="1"/>
    <col min="4" max="4" width="9.428571428571429" style="35" customWidth="1"/>
    <col min="5" max="5" width="10.857142857142858" style="35" customWidth="1"/>
    <col min="6" max="6" width="8.857142857142858" style="35" customWidth="1"/>
    <col min="7" max="7" width="10.714285714285714" style="35" customWidth="1"/>
    <col min="8" max="8" width="10" style="35" customWidth="1"/>
    <col min="9" max="9" width="7.714285714285714" style="1" customWidth="1"/>
    <col min="10" max="16384" width="9.142857142857142" style="1" customWidth="1"/>
  </cols>
  <sheetData>
    <row r="1" spans="1:8" ht="15.75">
      <c r="A1" s="2" t="s">
        <v>0</v>
      </c>
      <c r="B1" s="2"/>
      <c r="C1" s="2"/>
      <c r="D1" s="2"/>
      <c r="E1" s="2"/>
      <c r="F1" s="2"/>
      <c r="G1" s="2"/>
      <c r="H1" s="2"/>
    </row>
    <row r="2" spans="1:8" ht="15.75" customHeight="1">
      <c r="A2" s="3" t="s">
        <v>1</v>
      </c>
      <c r="B2" s="3"/>
      <c r="C2" s="3"/>
      <c r="D2" s="3"/>
      <c r="E2" s="3"/>
      <c r="F2" s="3"/>
      <c r="G2" s="3"/>
      <c r="H2" s="3"/>
    </row>
    <row r="3" spans="1:8" ht="15.75" customHeight="1">
      <c r="A3" s="3"/>
      <c r="B3" s="3"/>
      <c r="C3" s="3"/>
      <c r="D3" s="3"/>
      <c r="E3" s="3"/>
      <c r="F3" s="3"/>
      <c r="G3" s="3"/>
      <c r="H3" s="3"/>
    </row>
    <row r="4" spans="1:8" ht="15">
      <c r="A4" s="4"/>
      <c r="B4" s="4"/>
      <c r="C4" s="4"/>
      <c r="D4" s="4"/>
      <c r="E4" s="4"/>
      <c r="F4" s="4"/>
      <c r="G4" s="5"/>
      <c r="H4" s="5"/>
    </row>
    <row r="5" spans="1:8" ht="17.1" customHeight="1">
      <c r="A5" s="6" t="s">
        <v>2</v>
      </c>
      <c r="B5" s="7" t="s">
        <v>3</v>
      </c>
      <c r="C5" s="7" t="s">
        <v>4</v>
      </c>
      <c r="D5" s="7"/>
      <c r="E5" s="7"/>
      <c r="F5" s="7"/>
      <c r="G5" s="7"/>
      <c r="H5" s="7"/>
    </row>
    <row r="6" spans="1:8" ht="17.1" customHeight="1">
      <c r="A6" s="6"/>
      <c r="B6" s="7"/>
      <c r="C6" s="7" t="s">
        <v>5</v>
      </c>
      <c r="D6" s="7" t="s">
        <v>6</v>
      </c>
      <c r="E6" s="7" t="s">
        <v>7</v>
      </c>
      <c r="F6" s="7" t="s">
        <v>6</v>
      </c>
      <c r="G6" s="6" t="s">
        <v>8</v>
      </c>
      <c r="H6" s="6" t="s">
        <v>6</v>
      </c>
    </row>
    <row r="7" spans="1:8" ht="17.1" customHeight="1">
      <c r="A7" s="8" t="s">
        <v>9</v>
      </c>
      <c r="B7" s="8" t="s">
        <v>10</v>
      </c>
      <c r="C7" s="8" t="s">
        <v>11</v>
      </c>
      <c r="D7" s="8" t="s">
        <v>12</v>
      </c>
      <c r="E7" s="8" t="s">
        <v>13</v>
      </c>
      <c r="F7" s="8" t="s">
        <v>14</v>
      </c>
      <c r="G7" s="8" t="s">
        <v>15</v>
      </c>
      <c r="H7" s="8" t="s">
        <v>16</v>
      </c>
    </row>
    <row r="8" spans="1:8" ht="17.1" customHeight="1">
      <c r="A8" s="9" t="s">
        <v>17</v>
      </c>
      <c r="B8" s="10">
        <v>12582</v>
      </c>
      <c r="C8" s="11">
        <v>889.11770972037289</v>
      </c>
      <c r="D8" s="12">
        <f>C8/B8*100</f>
        <v>7.0665848809439904</v>
      </c>
      <c r="E8" s="11">
        <v>6087.1565246338205</v>
      </c>
      <c r="F8" s="12">
        <f>E8/B8*100</f>
        <v>48.379880183069631</v>
      </c>
      <c r="G8" s="13">
        <f>E8+C8</f>
        <v>6976.2742343541931</v>
      </c>
      <c r="H8" s="14">
        <f>G8/B8*100</f>
        <v>55.446465064013616</v>
      </c>
    </row>
    <row r="9" spans="1:8" ht="17.1" customHeight="1">
      <c r="A9" s="9" t="s">
        <v>18</v>
      </c>
      <c r="B9" s="10">
        <v>20385</v>
      </c>
      <c r="C9" s="11">
        <v>1405.2334826292217</v>
      </c>
      <c r="D9" s="12">
        <f t="shared" si="0" ref="D9:D25">C9/B9*100</f>
        <v>6.8934681512348384</v>
      </c>
      <c r="E9" s="11">
        <v>9620.634106040432</v>
      </c>
      <c r="F9" s="12">
        <f t="shared" si="1" ref="F9:F24">E9/B9*100</f>
        <v>47.194673073536578</v>
      </c>
      <c r="G9" s="13">
        <f t="shared" si="2" ref="G9:G24">E9+C9</f>
        <v>11025.867588669655</v>
      </c>
      <c r="H9" s="14">
        <f t="shared" si="3" ref="H9:H24">G9/B9*100</f>
        <v>54.088141224771427</v>
      </c>
    </row>
    <row r="10" spans="1:8" ht="17.1" customHeight="1">
      <c r="A10" s="9" t="s">
        <v>19</v>
      </c>
      <c r="B10" s="10">
        <v>17629</v>
      </c>
      <c r="C10" s="11">
        <v>1226.1642416172376</v>
      </c>
      <c r="D10" s="12">
        <f t="shared" si="0"/>
        <v>6.9553817097806894</v>
      </c>
      <c r="E10" s="11">
        <v>8394.6743856675948</v>
      </c>
      <c r="F10" s="12">
        <f t="shared" si="1"/>
        <v>47.618551169479808</v>
      </c>
      <c r="G10" s="13">
        <f t="shared" si="2"/>
        <v>9620.8386272848329</v>
      </c>
      <c r="H10" s="14">
        <f t="shared" si="3"/>
        <v>54.573932879260504</v>
      </c>
    </row>
    <row r="11" spans="1:8" ht="17.1" customHeight="1">
      <c r="A11" s="9" t="s">
        <v>20</v>
      </c>
      <c r="B11" s="10">
        <v>16869</v>
      </c>
      <c r="C11" s="11">
        <v>1193.9600895775329</v>
      </c>
      <c r="D11" s="12">
        <f t="shared" si="0"/>
        <v>7.0778356131218985</v>
      </c>
      <c r="E11" s="11">
        <v>8174.1954636242581</v>
      </c>
      <c r="F11" s="12">
        <f t="shared" si="1"/>
        <v>48.456905943590364</v>
      </c>
      <c r="G11" s="13">
        <f t="shared" si="2"/>
        <v>9368.1555532017919</v>
      </c>
      <c r="H11" s="14">
        <f t="shared" si="3"/>
        <v>55.534741556712262</v>
      </c>
    </row>
    <row r="12" spans="1:8" ht="17.1" customHeight="1">
      <c r="A12" s="9" t="s">
        <v>21</v>
      </c>
      <c r="B12" s="10">
        <v>12875</v>
      </c>
      <c r="C12" s="11">
        <v>892.37351410240899</v>
      </c>
      <c r="D12" s="12">
        <f t="shared" si="0"/>
        <v>6.9310564202128857</v>
      </c>
      <c r="E12" s="11">
        <v>6109.4467013678732</v>
      </c>
      <c r="F12" s="12">
        <f t="shared" si="1"/>
        <v>47.452013214507751</v>
      </c>
      <c r="G12" s="13">
        <f t="shared" si="2"/>
        <v>7001.8202154702822</v>
      </c>
      <c r="H12" s="14">
        <f t="shared" si="3"/>
        <v>54.383069634720641</v>
      </c>
    </row>
    <row r="13" spans="1:8" ht="17.1" customHeight="1">
      <c r="A13" s="9" t="s">
        <v>22</v>
      </c>
      <c r="B13" s="10">
        <v>12486</v>
      </c>
      <c r="C13" s="11">
        <v>873.54647137150471</v>
      </c>
      <c r="D13" s="12">
        <f t="shared" si="0"/>
        <v>6.9962075233982439</v>
      </c>
      <c r="E13" s="11">
        <v>5980.5513315579219</v>
      </c>
      <c r="F13" s="12">
        <f t="shared" si="1"/>
        <v>47.898056475716174</v>
      </c>
      <c r="G13" s="13">
        <f t="shared" si="2"/>
        <v>6854.0978029294265</v>
      </c>
      <c r="H13" s="14">
        <f t="shared" si="3"/>
        <v>54.894263999114422</v>
      </c>
    </row>
    <row r="14" spans="1:8" ht="17.1" customHeight="1">
      <c r="A14" s="9" t="s">
        <v>23</v>
      </c>
      <c r="B14" s="10">
        <v>27906</v>
      </c>
      <c r="C14" s="11">
        <v>1808.2454424403827</v>
      </c>
      <c r="D14" s="12">
        <f t="shared" si="0"/>
        <v>6.479772960798333</v>
      </c>
      <c r="E14" s="11">
        <v>12379.770330468466</v>
      </c>
      <c r="F14" s="12">
        <f t="shared" si="1"/>
        <v>44.362396368051549</v>
      </c>
      <c r="G14" s="13">
        <f t="shared" si="2"/>
        <v>14188.015772908848</v>
      </c>
      <c r="H14" s="14">
        <f t="shared" si="3"/>
        <v>50.842169328849884</v>
      </c>
    </row>
    <row r="15" spans="1:8" ht="17.1" customHeight="1">
      <c r="A15" s="9" t="s">
        <v>24</v>
      </c>
      <c r="B15" s="10">
        <v>29715</v>
      </c>
      <c r="C15" s="11">
        <v>1923.6849412904005</v>
      </c>
      <c r="D15" s="12">
        <f t="shared" si="0"/>
        <v>6.4737840864559999</v>
      </c>
      <c r="E15" s="11">
        <v>13170.102466408423</v>
      </c>
      <c r="F15" s="12">
        <f t="shared" si="1"/>
        <v>44.321394805345527</v>
      </c>
      <c r="G15" s="13">
        <f t="shared" si="2"/>
        <v>15093.787407698825</v>
      </c>
      <c r="H15" s="14">
        <f t="shared" si="3"/>
        <v>50.795178891801527</v>
      </c>
    </row>
    <row r="16" spans="1:8" ht="17.1" customHeight="1">
      <c r="A16" s="9" t="s">
        <v>25</v>
      </c>
      <c r="B16" s="10">
        <v>27088</v>
      </c>
      <c r="C16" s="11">
        <v>1383.6460840092</v>
      </c>
      <c r="D16" s="12">
        <f t="shared" si="0"/>
        <v>5.1079669374232131</v>
      </c>
      <c r="E16" s="11">
        <v>9472.8405429124796</v>
      </c>
      <c r="F16" s="12">
        <f t="shared" si="1"/>
        <v>34.970616298406973</v>
      </c>
      <c r="G16" s="13">
        <f t="shared" si="2"/>
        <v>10856.48662692168</v>
      </c>
      <c r="H16" s="14">
        <f t="shared" si="3"/>
        <v>40.078583235830187</v>
      </c>
    </row>
    <row r="17" spans="1:8" ht="17.1" customHeight="1">
      <c r="A17" s="9" t="s">
        <v>26</v>
      </c>
      <c r="B17" s="10">
        <v>25212</v>
      </c>
      <c r="C17" s="11">
        <v>1767.1939958842756</v>
      </c>
      <c r="D17" s="12">
        <f t="shared" si="0"/>
        <v>7.0093368074102633</v>
      </c>
      <c r="E17" s="11">
        <v>12098.720275995642</v>
      </c>
      <c r="F17" s="12">
        <f t="shared" si="1"/>
        <v>47.987943344421865</v>
      </c>
      <c r="G17" s="13">
        <f t="shared" si="2"/>
        <v>13865.914271879918</v>
      </c>
      <c r="H17" s="14">
        <f t="shared" si="3"/>
        <v>54.997280151832129</v>
      </c>
    </row>
    <row r="18" spans="1:8" ht="17.1" customHeight="1">
      <c r="A18" s="9" t="s">
        <v>27</v>
      </c>
      <c r="B18" s="10">
        <v>17078</v>
      </c>
      <c r="C18" s="11">
        <v>1168.5506597264252</v>
      </c>
      <c r="D18" s="12">
        <f t="shared" si="0"/>
        <v>6.8424327188571565</v>
      </c>
      <c r="E18" s="11">
        <v>8000.2351712867694</v>
      </c>
      <c r="F18" s="12">
        <f t="shared" si="1"/>
        <v>46.845269769801909</v>
      </c>
      <c r="G18" s="13">
        <f t="shared" si="2"/>
        <v>9168.7858310131942</v>
      </c>
      <c r="H18" s="14">
        <f t="shared" si="3"/>
        <v>53.687702488659063</v>
      </c>
    </row>
    <row r="19" spans="1:8" ht="17.1" customHeight="1">
      <c r="A19" s="9" t="s">
        <v>28</v>
      </c>
      <c r="B19" s="10">
        <v>12046</v>
      </c>
      <c r="C19" s="11">
        <v>821.94904975184591</v>
      </c>
      <c r="D19" s="12">
        <f t="shared" si="0"/>
        <v>6.8234189751938068</v>
      </c>
      <c r="E19" s="11">
        <v>5627.3004872291494</v>
      </c>
      <c r="F19" s="12">
        <f t="shared" si="1"/>
        <v>46.715096191508792</v>
      </c>
      <c r="G19" s="13">
        <f t="shared" si="2"/>
        <v>6449.2495369809949</v>
      </c>
      <c r="H19" s="14">
        <f t="shared" si="3"/>
        <v>53.538515166702595</v>
      </c>
    </row>
    <row r="20" spans="1:8" ht="17.1" customHeight="1">
      <c r="A20" s="9" t="s">
        <v>29</v>
      </c>
      <c r="B20" s="10">
        <v>28546</v>
      </c>
      <c r="C20" s="11">
        <v>2008.2650768672074</v>
      </c>
      <c r="D20" s="12">
        <f t="shared" si="0"/>
        <v>7.0351890873229435</v>
      </c>
      <c r="E20" s="11">
        <v>13749.16249243433</v>
      </c>
      <c r="F20" s="12">
        <f t="shared" si="1"/>
        <v>48.164935516129518</v>
      </c>
      <c r="G20" s="13">
        <f t="shared" si="2"/>
        <v>15757.427569301537</v>
      </c>
      <c r="H20" s="14">
        <f t="shared" si="3"/>
        <v>55.200124603452451</v>
      </c>
    </row>
    <row r="21" spans="1:8" ht="17.1" customHeight="1">
      <c r="A21" s="9" t="s">
        <v>30</v>
      </c>
      <c r="B21" s="10">
        <v>27891</v>
      </c>
      <c r="C21" s="11">
        <v>2029.8524754872292</v>
      </c>
      <c r="D21" s="12">
        <f t="shared" si="0"/>
        <v>7.2778045802847844</v>
      </c>
      <c r="E21" s="11">
        <v>13896.956055562279</v>
      </c>
      <c r="F21" s="12">
        <f t="shared" si="1"/>
        <v>49.825951222839912</v>
      </c>
      <c r="G21" s="13">
        <f t="shared" si="2"/>
        <v>15926.808531049508</v>
      </c>
      <c r="H21" s="14">
        <f t="shared" si="3"/>
        <v>57.103755803124692</v>
      </c>
    </row>
    <row r="22" spans="1:8" ht="17.1" customHeight="1">
      <c r="A22" s="9" t="s">
        <v>31</v>
      </c>
      <c r="B22" s="10">
        <v>19779</v>
      </c>
      <c r="C22" s="11">
        <v>1011.1395956905944</v>
      </c>
      <c r="D22" s="12">
        <f t="shared" si="0"/>
        <v>5.1121876520076572</v>
      </c>
      <c r="E22" s="11">
        <v>6922.5535831013194</v>
      </c>
      <c r="F22" s="12">
        <f t="shared" si="1"/>
        <v>34.999512528951513</v>
      </c>
      <c r="G22" s="13">
        <f t="shared" si="2"/>
        <v>7933.6931787919139</v>
      </c>
      <c r="H22" s="14">
        <f t="shared" si="3"/>
        <v>40.111700180959168</v>
      </c>
    </row>
    <row r="23" spans="1:8" ht="17.1" customHeight="1">
      <c r="A23" s="9" t="s">
        <v>32</v>
      </c>
      <c r="B23" s="10">
        <v>14997</v>
      </c>
      <c r="C23" s="11">
        <v>1028.9757414356616</v>
      </c>
      <c r="D23" s="12">
        <f t="shared" si="0"/>
        <v>6.8612105183414123</v>
      </c>
      <c r="E23" s="11">
        <v>7044.6649860791667</v>
      </c>
      <c r="F23" s="12">
        <f t="shared" si="1"/>
        <v>46.973828006129004</v>
      </c>
      <c r="G23" s="13">
        <f t="shared" si="2"/>
        <v>8073.6407275148285</v>
      </c>
      <c r="H23" s="14">
        <f t="shared" si="3"/>
        <v>53.835038524470413</v>
      </c>
    </row>
    <row r="24" spans="1:8" ht="17.1" customHeight="1">
      <c r="A24" s="9" t="s">
        <v>33</v>
      </c>
      <c r="B24" s="10">
        <v>37305</v>
      </c>
      <c r="C24" s="11">
        <v>1956.1014283984991</v>
      </c>
      <c r="D24" s="12">
        <f t="shared" si="0"/>
        <v>5.2435368674400191</v>
      </c>
      <c r="E24" s="11">
        <v>13392.03509563007</v>
      </c>
      <c r="F24" s="12">
        <f t="shared" si="1"/>
        <v>35.898767177670742</v>
      </c>
      <c r="G24" s="13">
        <f t="shared" si="2"/>
        <v>15348.136524028569</v>
      </c>
      <c r="H24" s="14">
        <f t="shared" si="3"/>
        <v>41.142304045110762</v>
      </c>
    </row>
    <row r="25" spans="1:8" s="15" customFormat="1" ht="17.1" customHeight="1">
      <c r="A25" s="16" t="s">
        <v>34</v>
      </c>
      <c r="B25" s="17">
        <f>SUM(B8:B24)</f>
        <v>360389</v>
      </c>
      <c r="C25" s="17">
        <f>SUM(C8:C24)</f>
        <v>23388</v>
      </c>
      <c r="D25" s="18">
        <f t="shared" si="0"/>
        <v>6.4896542347296942</v>
      </c>
      <c r="E25" s="17">
        <f>SUM(E8:E24)</f>
        <v>160121</v>
      </c>
      <c r="F25" s="18">
        <f>E25/B25*100</f>
        <v>44.430046422060613</v>
      </c>
      <c r="G25" s="19">
        <f>SUM(G8:G24)</f>
        <v>183509</v>
      </c>
      <c r="H25" s="20">
        <f t="shared" si="4" ref="H25">G25/B25*100</f>
        <v>50.919700656790297</v>
      </c>
    </row>
    <row r="26" spans="1:8" s="21" customFormat="1" ht="17.1" customHeight="1">
      <c r="A26" s="22">
        <v>2018</v>
      </c>
      <c r="B26" s="23">
        <v>330440</v>
      </c>
      <c r="C26" s="23">
        <v>25095</v>
      </c>
      <c r="D26" s="24">
        <v>7.5899999999999999</v>
      </c>
      <c r="E26" s="25">
        <v>199603</v>
      </c>
      <c r="F26" s="24">
        <v>60.409999999999997</v>
      </c>
      <c r="G26" s="26">
        <v>224698</v>
      </c>
      <c r="H26" s="27">
        <v>68</v>
      </c>
    </row>
    <row r="27" spans="1:8" s="21" customFormat="1" ht="17.1" customHeight="1">
      <c r="A27" s="22">
        <v>2017</v>
      </c>
      <c r="B27" s="28">
        <v>316499</v>
      </c>
      <c r="C27" s="29">
        <v>22122</v>
      </c>
      <c r="D27" s="30">
        <v>6.9900000000000002</v>
      </c>
      <c r="E27" s="29">
        <v>193837</v>
      </c>
      <c r="F27" s="30">
        <v>61.240000000000002</v>
      </c>
      <c r="G27" s="31">
        <v>215959</v>
      </c>
      <c r="H27" s="32">
        <v>68.230000000000004</v>
      </c>
    </row>
    <row r="28" spans="1:8" s="21" customFormat="1" ht="17.1" customHeight="1">
      <c r="A28" s="22">
        <v>2016</v>
      </c>
      <c r="B28" s="28">
        <v>393357</v>
      </c>
      <c r="C28" s="29">
        <v>77939</v>
      </c>
      <c r="D28" s="30">
        <v>19.809999999999999</v>
      </c>
      <c r="E28" s="29">
        <v>237214</v>
      </c>
      <c r="F28" s="30">
        <v>60.310000000000002</v>
      </c>
      <c r="G28" s="31">
        <v>315153</v>
      </c>
      <c r="H28" s="32">
        <v>80.120000000000005</v>
      </c>
    </row>
    <row r="29" spans="1:8" s="21" customFormat="1" ht="17.1" customHeight="1">
      <c r="A29" s="22">
        <v>2015</v>
      </c>
      <c r="B29" s="28">
        <v>391975</v>
      </c>
      <c r="C29" s="29">
        <v>73299</v>
      </c>
      <c r="D29" s="30">
        <v>18.699999999999999</v>
      </c>
      <c r="E29" s="29">
        <v>240071</v>
      </c>
      <c r="F29" s="30">
        <v>61.25</v>
      </c>
      <c r="G29" s="31">
        <v>313370</v>
      </c>
      <c r="H29" s="32">
        <v>79.950000000000003</v>
      </c>
    </row>
    <row r="30" spans="1:8" ht="17.1" customHeight="1">
      <c r="A30" s="33">
        <v>315</v>
      </c>
      <c r="B30" s="33"/>
      <c r="C30" s="33"/>
      <c r="D30" s="33"/>
      <c r="E30" s="33"/>
      <c r="F30" s="33"/>
      <c r="G30" s="33"/>
      <c r="H30" s="33"/>
    </row>
    <row r="31" spans="1:8" ht="15">
      <c r="A31" s="34"/>
      <c r="B31" s="34"/>
      <c r="C31" s="34"/>
      <c r="D31" s="34"/>
      <c r="E31" s="34"/>
      <c r="F31" s="34"/>
      <c r="G31" s="34"/>
      <c r="H31" s="34"/>
    </row>
  </sheetData>
  <mergeCells count="6">
    <mergeCell ref="A30:H31"/>
    <mergeCell ref="A1:H1"/>
    <mergeCell ref="A5:A6"/>
    <mergeCell ref="B5:B6"/>
    <mergeCell ref="C5:H5"/>
    <mergeCell ref="A2:H3"/>
  </mergeCells>
  <pageMargins left="0.7086614173228347" right="0.7086614173228347" top="0.7480314960629921" bottom="0.7480314960629921" header="0.31496062992125984" footer="0.31496062992125984"/>
  <pageSetup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