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<sst xmlns="http://schemas.openxmlformats.org/spreadsheetml/2006/main" count="64" uniqueCount="64">
  <si>
    <t xml:space="preserve">Tabel </t>
  </si>
  <si>
    <t xml:space="preserve">Banyaknya PUS dan Penggunaan Alat Kontrasepsi Menurut Kecamatan </t>
  </si>
  <si>
    <t>di Kabupaten Brebes Tahun 2024</t>
  </si>
  <si>
    <t>Kecamatan</t>
  </si>
  <si>
    <t>P U S</t>
  </si>
  <si>
    <t>Metode Kontrasepsi</t>
  </si>
  <si>
    <t>Alat Kontrasepsi</t>
  </si>
  <si>
    <t>JUMLAH</t>
  </si>
  <si>
    <t>%</t>
  </si>
  <si>
    <t>MOW</t>
  </si>
  <si>
    <t>M O P</t>
  </si>
  <si>
    <t>I U D</t>
  </si>
  <si>
    <t>IMPLANT</t>
  </si>
  <si>
    <t>SUNTIK</t>
  </si>
  <si>
    <t>PIL</t>
  </si>
  <si>
    <t>KDM</t>
  </si>
  <si>
    <t>MAL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</si>
  <si>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</si>
  <si>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</si>
  <si>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</si>
  <si>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</si>
  <si>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</si>
  <si>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</si>
  <si>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</si>
  <si>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</si>
  <si>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</si>
  <si>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</si>
  <si>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</si>
  <si>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SALEM</t>
  </si>
  <si>
    <t>11337</t>
  </si>
  <si>
    <t>BANTARKAWUNG</t>
  </si>
  <si>
    <t>18107</t>
  </si>
  <si>
    <t xml:space="preserve"> </t>
  </si>
  <si>
    <t>BUMIAYU</t>
  </si>
  <si>
    <t>17379</t>
  </si>
  <si>
    <t>PAGUYANGAN</t>
  </si>
  <si>
    <t>18277</t>
  </si>
  <si>
    <t>SIRAMPOG</t>
  </si>
  <si>
    <t>10772</t>
  </si>
  <si>
    <t>TONJONG</t>
  </si>
  <si>
    <t>12196</t>
  </si>
  <si>
    <t>JATIBARANG</t>
  </si>
  <si>
    <t>14276</t>
  </si>
  <si>
    <t>WANASARI</t>
  </si>
  <si>
    <t>26916</t>
  </si>
  <si>
    <t>BREBES</t>
  </si>
  <si>
    <t>28040</t>
  </si>
  <si>
    <t>SONGGOM</t>
  </si>
  <si>
    <t>12673</t>
  </si>
  <si>
    <t>KERSANA</t>
  </si>
  <si>
    <t>11589</t>
  </si>
  <si>
    <t>LOSARI</t>
  </si>
  <si>
    <t>23078</t>
  </si>
  <si>
    <t>TANJUNG</t>
  </si>
  <si>
    <t>19903</t>
  </si>
  <si>
    <t>BULAKAMBA</t>
  </si>
  <si>
    <t>29892</t>
  </si>
  <si>
    <t>LARANGAN</t>
  </si>
  <si>
    <t>26714</t>
  </si>
  <si>
    <t>KETANGGUNGAN</t>
  </si>
  <si>
    <t>27817</t>
  </si>
  <si>
    <t>BANJARHARJO</t>
  </si>
  <si>
    <t>22606</t>
  </si>
  <si>
    <t>Data tidak tersedia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</si>
</sst>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6" xfId="0" applyFont="1" applyBorder="1"/>
    <xf numFmtId="0" fontId="2" fillId="2" borderId="5" xfId="0" applyFont="1" applyBorder="1" applyAlignment="1">
      <alignment horizontal="center" vertical="center"/>
    </xf>
    <xf numFmtId="0" fontId="4" fillId="2" borderId="5" xfId="0" applyFont="1" applyBorder="1" applyAlignment="1" quotePrefix="1">
      <alignment horizontal="center" vertical="center"/>
    </xf>
    <xf numFmtId="0" fontId="4" fillId="2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right" vertical="center"/>
    </xf>
    <xf numFmtId="10" fontId="3" fillId="0" borderId="5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 vertical="center"/>
    </xf>
    <xf numFmtId="10" fontId="1" fillId="0" borderId="5" xfId="0" applyNumberFormat="1" applyFont="1" applyBorder="1" applyAlignment="1">
      <alignment horizontal="right" vertical="center"/>
    </xf>
    <xf numFmtId="0" fontId="1" fillId="0" borderId="0" xfId="0" applyFont="1"/>
    <xf numFmtId="177" fontId="1" fillId="0" borderId="5" xfId="0" applyNumberFormat="1" applyFont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23044a9-418b-454b-9900-c0c4e8e176b7}">
  <dimension ref="A1:AA29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ht="14.25" customHeight="1"/>
    <row r="5" spans="1:27" ht="16.5" customHeight="1">
      <c r="A5" s="3" t="s">
        <v>3</v>
      </c>
      <c r="B5" s="3" t="s">
        <v>4</v>
      </c>
      <c r="C5" s="4" t="s">
        <v>5</v>
      </c>
      <c r="D5" s="5"/>
      <c r="E5" s="6"/>
      <c r="F5" s="4" t="s">
        <v>6</v>
      </c>
      <c r="G5" s="5"/>
      <c r="H5" s="5"/>
      <c r="I5" s="6"/>
      <c r="J5" s="7"/>
      <c r="K5" s="8" t="s">
        <v>7</v>
      </c>
      <c r="L5" s="8" t="s">
        <v>8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6.5" customHeight="1">
      <c r="A6" s="10"/>
      <c r="B6" s="10"/>
      <c r="C6" s="11" t="s">
        <v>9</v>
      </c>
      <c r="D6" s="11" t="s">
        <v>10</v>
      </c>
      <c r="E6" s="11" t="s">
        <v>11</v>
      </c>
      <c r="F6" s="11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6.5" customHeight="1">
      <c r="A7" s="12" t="s">
        <v>17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23</v>
      </c>
      <c r="H7" s="12" t="s">
        <v>24</v>
      </c>
      <c r="I7" s="12" t="s">
        <v>25</v>
      </c>
      <c r="J7" s="13"/>
      <c r="K7" s="12" t="s">
        <v>26</v>
      </c>
      <c r="L7" s="12" t="s">
        <v>27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12" ht="16.5" customHeight="1">
      <c r="A8" s="15" t="s">
        <v>28</v>
      </c>
      <c r="B8" s="16" t="s">
        <v>29</v>
      </c>
      <c r="C8" s="13">
        <v>76</v>
      </c>
      <c r="D8" s="13">
        <v>6</v>
      </c>
      <c r="E8" s="13">
        <v>1013</v>
      </c>
      <c r="F8" s="13">
        <v>1161</v>
      </c>
      <c r="G8" s="13">
        <v>5474</v>
      </c>
      <c r="H8" s="13">
        <v>1241</v>
      </c>
      <c r="I8" s="13">
        <v>35</v>
      </c>
      <c r="J8" s="17">
        <v>2</v>
      </c>
      <c r="K8" s="17">
        <f>SUM(C8:J8)</f>
      </c>
      <c r="L8" s="18">
        <f>K8/B8*100%</f>
      </c>
    </row>
    <row r="9" spans="1:13" ht="16.5" customHeight="1">
      <c r="A9" s="15" t="s">
        <v>30</v>
      </c>
      <c r="B9" s="16" t="s">
        <v>31</v>
      </c>
      <c r="C9" s="13">
        <v>234</v>
      </c>
      <c r="D9" s="13">
        <v>23</v>
      </c>
      <c r="E9" s="13">
        <v>469</v>
      </c>
      <c r="F9" s="13">
        <v>1714</v>
      </c>
      <c r="G9" s="13">
        <v>10348</v>
      </c>
      <c r="H9" s="13">
        <v>1000</v>
      </c>
      <c r="I9" s="13">
        <v>49</v>
      </c>
      <c r="J9" s="17">
        <v>0</v>
      </c>
      <c r="K9" s="17">
        <f>SUM(C9:J9)</f>
      </c>
      <c r="L9" s="18">
        <f>K9/B9*100%</f>
      </c>
      <c r="M9" s="19" t="s">
        <v>32</v>
      </c>
    </row>
    <row r="10" spans="1:12" ht="16.5" customHeight="1">
      <c r="A10" s="15" t="s">
        <v>33</v>
      </c>
      <c r="B10" s="16" t="s">
        <v>34</v>
      </c>
      <c r="C10" s="13">
        <v>582</v>
      </c>
      <c r="D10" s="13">
        <v>24</v>
      </c>
      <c r="E10" s="13">
        <v>1609</v>
      </c>
      <c r="F10" s="13">
        <v>2283</v>
      </c>
      <c r="G10" s="13">
        <v>5355</v>
      </c>
      <c r="H10" s="13">
        <v>645</v>
      </c>
      <c r="I10" s="13">
        <v>188</v>
      </c>
      <c r="J10" s="17">
        <v>14</v>
      </c>
      <c r="K10" s="17">
        <f>SUM(C10:J10)</f>
      </c>
      <c r="L10" s="18">
        <f>K10/B10*100%</f>
      </c>
    </row>
    <row r="11" spans="1:12" ht="16.5" customHeight="1">
      <c r="A11" s="15" t="s">
        <v>35</v>
      </c>
      <c r="B11" s="16" t="s">
        <v>36</v>
      </c>
      <c r="C11" s="13">
        <v>306</v>
      </c>
      <c r="D11" s="13">
        <v>20</v>
      </c>
      <c r="E11" s="13">
        <v>994</v>
      </c>
      <c r="F11" s="13">
        <v>2772</v>
      </c>
      <c r="G11" s="13">
        <v>8042</v>
      </c>
      <c r="H11" s="13">
        <v>767</v>
      </c>
      <c r="I11" s="13">
        <v>142</v>
      </c>
      <c r="J11" s="17">
        <v>1</v>
      </c>
      <c r="K11" s="17">
        <f>SUM(C11:J11)</f>
      </c>
      <c r="L11" s="18">
        <f>K11/B11*100%</f>
      </c>
    </row>
    <row r="12" spans="1:12" ht="16.5" customHeight="1">
      <c r="A12" s="15" t="s">
        <v>37</v>
      </c>
      <c r="B12" s="16" t="s">
        <v>38</v>
      </c>
      <c r="C12" s="13">
        <v>295</v>
      </c>
      <c r="D12" s="13">
        <v>6</v>
      </c>
      <c r="E12" s="13">
        <v>646</v>
      </c>
      <c r="F12" s="13">
        <v>1806</v>
      </c>
      <c r="G12" s="13">
        <v>4289</v>
      </c>
      <c r="H12" s="13">
        <v>286</v>
      </c>
      <c r="I12" s="13">
        <v>46</v>
      </c>
      <c r="J12" s="17">
        <v>1</v>
      </c>
      <c r="K12" s="17">
        <f>SUM(C12:J12)</f>
      </c>
      <c r="L12" s="18">
        <f>K12/B12*100%</f>
      </c>
    </row>
    <row r="13" spans="1:12" ht="16.5" customHeight="1">
      <c r="A13" s="15" t="s">
        <v>39</v>
      </c>
      <c r="B13" s="16" t="s">
        <v>40</v>
      </c>
      <c r="C13" s="13">
        <v>291</v>
      </c>
      <c r="D13" s="13">
        <v>20</v>
      </c>
      <c r="E13" s="13">
        <v>646</v>
      </c>
      <c r="F13" s="13">
        <v>1889</v>
      </c>
      <c r="G13" s="13">
        <v>4640</v>
      </c>
      <c r="H13" s="13">
        <v>366</v>
      </c>
      <c r="I13" s="13">
        <v>30</v>
      </c>
      <c r="J13" s="17">
        <v>8</v>
      </c>
      <c r="K13" s="17">
        <f>SUM(C13:J13)</f>
      </c>
      <c r="L13" s="18">
        <f>K13/B13*100%</f>
      </c>
    </row>
    <row r="14" spans="1:12" ht="16.5" customHeight="1">
      <c r="A14" s="15" t="s">
        <v>41</v>
      </c>
      <c r="B14" s="16" t="s">
        <v>42</v>
      </c>
      <c r="C14" s="13">
        <v>394</v>
      </c>
      <c r="D14" s="13">
        <v>64</v>
      </c>
      <c r="E14" s="13">
        <v>355</v>
      </c>
      <c r="F14" s="13">
        <v>1922</v>
      </c>
      <c r="G14" s="13">
        <v>5784</v>
      </c>
      <c r="H14" s="13">
        <v>627</v>
      </c>
      <c r="I14" s="13">
        <v>150</v>
      </c>
      <c r="J14" s="17">
        <v>7</v>
      </c>
      <c r="K14" s="17">
        <f>SUM(C14:J14)</f>
      </c>
      <c r="L14" s="18">
        <f>K14/B14*100%</f>
      </c>
    </row>
    <row r="15" spans="1:12" ht="16.5" customHeight="1">
      <c r="A15" s="15" t="s">
        <v>43</v>
      </c>
      <c r="B15" s="16" t="s">
        <v>44</v>
      </c>
      <c r="C15" s="13">
        <v>740</v>
      </c>
      <c r="D15" s="13">
        <v>18</v>
      </c>
      <c r="E15" s="13">
        <v>547</v>
      </c>
      <c r="F15" s="13">
        <v>2243</v>
      </c>
      <c r="G15" s="13">
        <v>12734</v>
      </c>
      <c r="H15" s="13">
        <v>930</v>
      </c>
      <c r="I15" s="13">
        <v>59</v>
      </c>
      <c r="J15" s="17">
        <v>3</v>
      </c>
      <c r="K15" s="17">
        <f>SUM(C15:J15)</f>
      </c>
      <c r="L15" s="18">
        <f>K15/B15*100%</f>
      </c>
    </row>
    <row r="16" spans="1:12" ht="16.5" customHeight="1">
      <c r="A16" s="15" t="s">
        <v>45</v>
      </c>
      <c r="B16" s="16" t="s">
        <v>46</v>
      </c>
      <c r="C16" s="13">
        <v>738</v>
      </c>
      <c r="D16" s="13">
        <v>27</v>
      </c>
      <c r="E16" s="13">
        <v>903</v>
      </c>
      <c r="F16" s="13">
        <v>2355</v>
      </c>
      <c r="G16" s="13">
        <v>12247</v>
      </c>
      <c r="H16" s="13">
        <v>1222</v>
      </c>
      <c r="I16" s="13">
        <v>145</v>
      </c>
      <c r="J16" s="17">
        <v>5</v>
      </c>
      <c r="K16" s="17">
        <f>SUM(C16:J16)</f>
      </c>
      <c r="L16" s="18">
        <f>K16/B16*100%</f>
      </c>
    </row>
    <row r="17" spans="1:12" ht="16.5" customHeight="1">
      <c r="A17" s="15" t="s">
        <v>47</v>
      </c>
      <c r="B17" s="16" t="s">
        <v>48</v>
      </c>
      <c r="C17" s="13">
        <v>194</v>
      </c>
      <c r="D17" s="13">
        <v>25</v>
      </c>
      <c r="E17" s="13">
        <v>190</v>
      </c>
      <c r="F17" s="13">
        <v>1362</v>
      </c>
      <c r="G17" s="13">
        <v>5750</v>
      </c>
      <c r="H17" s="13">
        <v>616</v>
      </c>
      <c r="I17" s="13">
        <v>53</v>
      </c>
      <c r="J17" s="17">
        <v>1</v>
      </c>
      <c r="K17" s="17">
        <f>SUM(C17:J17)</f>
      </c>
      <c r="L17" s="18">
        <f>K17/B17*100%</f>
      </c>
    </row>
    <row r="18" spans="1:12" ht="16.5" customHeight="1">
      <c r="A18" s="15" t="s">
        <v>49</v>
      </c>
      <c r="B18" s="16" t="s">
        <v>50</v>
      </c>
      <c r="C18" s="13">
        <v>206</v>
      </c>
      <c r="D18" s="13">
        <v>11</v>
      </c>
      <c r="E18" s="13">
        <v>423</v>
      </c>
      <c r="F18" s="13">
        <v>1022</v>
      </c>
      <c r="G18" s="13">
        <v>5571</v>
      </c>
      <c r="H18" s="13">
        <v>802</v>
      </c>
      <c r="I18" s="13">
        <v>70</v>
      </c>
      <c r="J18" s="17">
        <v>0</v>
      </c>
      <c r="K18" s="17">
        <f>SUM(C18:J18)</f>
      </c>
      <c r="L18" s="18">
        <f>K18/B18*100%</f>
      </c>
    </row>
    <row r="19" spans="1:12" ht="16.5" customHeight="1">
      <c r="A19" s="15" t="s">
        <v>51</v>
      </c>
      <c r="B19" s="16" t="s">
        <v>52</v>
      </c>
      <c r="C19" s="13">
        <v>301</v>
      </c>
      <c r="D19" s="13">
        <v>19</v>
      </c>
      <c r="E19" s="13">
        <v>734</v>
      </c>
      <c r="F19" s="13">
        <v>1864</v>
      </c>
      <c r="G19" s="13">
        <v>10455</v>
      </c>
      <c r="H19" s="13">
        <v>1523</v>
      </c>
      <c r="I19" s="13">
        <v>57</v>
      </c>
      <c r="J19" s="17">
        <v>1</v>
      </c>
      <c r="K19" s="17">
        <f>SUM(C19:J19)</f>
      </c>
      <c r="L19" s="18">
        <f>K19/B19*100%</f>
      </c>
    </row>
    <row r="20" spans="1:12" ht="16.5" customHeight="1">
      <c r="A20" s="15" t="s">
        <v>53</v>
      </c>
      <c r="B20" s="16" t="s">
        <v>54</v>
      </c>
      <c r="C20" s="13">
        <v>404</v>
      </c>
      <c r="D20" s="13">
        <v>22</v>
      </c>
      <c r="E20" s="13">
        <v>478</v>
      </c>
      <c r="F20" s="13">
        <v>1900</v>
      </c>
      <c r="G20" s="13">
        <v>9511</v>
      </c>
      <c r="H20" s="13">
        <v>1071</v>
      </c>
      <c r="I20" s="13">
        <v>92</v>
      </c>
      <c r="J20" s="17">
        <v>2</v>
      </c>
      <c r="K20" s="17">
        <f>SUM(C20:J20)</f>
      </c>
      <c r="L20" s="18">
        <f>K20/B20*100%</f>
      </c>
    </row>
    <row r="21" spans="1:12" ht="16.5" customHeight="1">
      <c r="A21" s="15" t="s">
        <v>55</v>
      </c>
      <c r="B21" s="16" t="s">
        <v>56</v>
      </c>
      <c r="C21" s="13">
        <v>620</v>
      </c>
      <c r="D21" s="13">
        <v>16</v>
      </c>
      <c r="E21" s="13">
        <v>472</v>
      </c>
      <c r="F21" s="13">
        <v>2245</v>
      </c>
      <c r="G21" s="13">
        <v>15641</v>
      </c>
      <c r="H21" s="13">
        <v>884</v>
      </c>
      <c r="I21" s="13">
        <v>52</v>
      </c>
      <c r="J21" s="17">
        <v>4</v>
      </c>
      <c r="K21" s="17">
        <f>SUM(C21:J21)</f>
      </c>
      <c r="L21" s="18">
        <f>K21/B21*100%</f>
      </c>
    </row>
    <row r="22" spans="1:12" ht="16.5" customHeight="1">
      <c r="A22" s="15" t="s">
        <v>57</v>
      </c>
      <c r="B22" s="16" t="s">
        <v>58</v>
      </c>
      <c r="C22" s="13">
        <v>431</v>
      </c>
      <c r="D22" s="13">
        <v>20</v>
      </c>
      <c r="E22" s="13">
        <v>512</v>
      </c>
      <c r="F22" s="13">
        <v>2388</v>
      </c>
      <c r="G22" s="13">
        <v>13979</v>
      </c>
      <c r="H22" s="13">
        <v>1046</v>
      </c>
      <c r="I22" s="13">
        <v>86</v>
      </c>
      <c r="J22" s="17">
        <v>1</v>
      </c>
      <c r="K22" s="17">
        <f>SUM(C22:J22)</f>
      </c>
      <c r="L22" s="18">
        <f>K22/B22*100%</f>
      </c>
    </row>
    <row r="23" spans="1:12" ht="16.5" customHeight="1">
      <c r="A23" s="15" t="s">
        <v>59</v>
      </c>
      <c r="B23" s="16" t="s">
        <v>60</v>
      </c>
      <c r="C23" s="13">
        <v>263</v>
      </c>
      <c r="D23" s="13">
        <v>16</v>
      </c>
      <c r="E23" s="13">
        <v>895</v>
      </c>
      <c r="F23" s="13">
        <v>2416</v>
      </c>
      <c r="G23" s="13">
        <v>13672</v>
      </c>
      <c r="H23" s="13">
        <v>1642</v>
      </c>
      <c r="I23" s="13">
        <v>97</v>
      </c>
      <c r="J23" s="17">
        <v>2</v>
      </c>
      <c r="K23" s="17">
        <f>SUM(C23:J23)</f>
      </c>
      <c r="L23" s="18">
        <f>K23/B23*100%</f>
      </c>
    </row>
    <row r="24" spans="1:12" ht="16.5" customHeight="1">
      <c r="A24" s="15" t="s">
        <v>61</v>
      </c>
      <c r="B24" s="16" t="s">
        <v>62</v>
      </c>
      <c r="C24" s="13">
        <v>301</v>
      </c>
      <c r="D24" s="13">
        <v>8</v>
      </c>
      <c r="E24" s="13">
        <v>729</v>
      </c>
      <c r="F24" s="13">
        <v>2571</v>
      </c>
      <c r="G24" s="13">
        <v>11077</v>
      </c>
      <c r="H24" s="13">
        <v>1347</v>
      </c>
      <c r="I24" s="13">
        <v>106</v>
      </c>
      <c r="J24" s="17">
        <v>2</v>
      </c>
      <c r="K24" s="17">
        <f>SUM(C24:J24)</f>
      </c>
      <c r="L24" s="18">
        <f>K24/B24*100%</f>
      </c>
    </row>
    <row r="25" spans="1:27" ht="16.5" customHeight="1">
      <c r="A25" s="20">
        <v>2024</v>
      </c>
      <c r="B25" s="21">
        <f>B8+B9+B10+B11+B12+B13+B14+B15+B16+B17+B18+B19+B20+B21+B22+B23+B24</f>
      </c>
      <c r="C25" s="21">
        <f>C8+C9+C10+C11+C12+C13+C14+C15+C16+C17+C18+C19+C20+C21+C22+C23+C24</f>
      </c>
      <c r="D25" s="21">
        <f>D8+D9+D10+D11+D12+D13+D14+D15+D16+D17+D18+D19+D20+D21+D22+D23+D24</f>
      </c>
      <c r="E25" s="21">
        <f>E8+E9+E10+E11+E12+E13+E14+E15+E16+E17+E18+E19+E20+E21+E22+E23+E24</f>
      </c>
      <c r="F25" s="21">
        <f>F8+F9+F10+F11+F12+F13+F14+F15+F16+F17+F18+F19+F20+F21+F22+F23+F24</f>
      </c>
      <c r="G25" s="21">
        <f>G8+G9+G10+G11+G12+G13+G14+G15+G16+G17+G18+G19+G20+G21+G22+G23+G24</f>
      </c>
      <c r="H25" s="21">
        <f>H8+H9+H10+H11+H12+H13+H14+H15+H16+H17+H18+H19+H20+H21+H22+H23+H24</f>
      </c>
      <c r="I25" s="21">
        <f>I8+I9+I10+I11+I12+I13+I14+I15+I16+I17+I18+I19+I20+I21+I22+I23+I24</f>
      </c>
      <c r="J25" s="21">
        <f>J8+J9+J10+J11+J12+J13+J14+J15+J16+J17+J18+J19+J20+J21+J22+J23+J24</f>
      </c>
      <c r="K25" s="21">
        <f>K8+K9+K10+K11+K12+K13+K14+K15+K16+K17+K18+K19+K20+K21+K22+K23+K24</f>
      </c>
      <c r="L25" s="22">
        <v>0.67659999999999998</v>
      </c>
      <c r="M25" s="21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6.5" customHeight="1">
      <c r="A26" s="20">
        <f>A25-1</f>
      </c>
      <c r="B26" s="24">
        <v>327114</v>
      </c>
      <c r="C26" s="24">
        <v>6469</v>
      </c>
      <c r="D26" s="24">
        <v>315</v>
      </c>
      <c r="E26" s="24">
        <v>11727</v>
      </c>
      <c r="F26" s="24">
        <v>33300</v>
      </c>
      <c r="G26" s="24">
        <v>159782</v>
      </c>
      <c r="H26" s="24">
        <v>16566</v>
      </c>
      <c r="I26" s="24">
        <v>1204</v>
      </c>
      <c r="J26" s="24">
        <v>34</v>
      </c>
      <c r="K26" s="17">
        <f>SUM(C26:J26)</f>
      </c>
      <c r="L26" s="18">
        <f>K26/B26*100%</f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6.5" customHeight="1">
      <c r="A27" s="20">
        <f>A26-1</f>
      </c>
      <c r="B27" s="24">
        <v>317782</v>
      </c>
      <c r="C27" s="24">
        <v>6581</v>
      </c>
      <c r="D27" s="24">
        <v>330</v>
      </c>
      <c r="E27" s="24">
        <v>10841</v>
      </c>
      <c r="F27" s="24">
        <v>28675</v>
      </c>
      <c r="G27" s="24">
        <v>147829</v>
      </c>
      <c r="H27" s="24">
        <v>17569</v>
      </c>
      <c r="I27" s="24">
        <v>826</v>
      </c>
      <c r="J27" s="24">
        <v>51</v>
      </c>
      <c r="K27" s="17">
        <f>SUM(C27:J27)</f>
      </c>
      <c r="L27" s="18">
        <f>K27/B27*100%</f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6.5" customHeight="1">
      <c r="A28" s="20">
        <f>A27-1</f>
      </c>
      <c r="B28" s="24">
        <v>330969</v>
      </c>
      <c r="C28" s="24">
        <v>7072</v>
      </c>
      <c r="D28" s="24">
        <v>370</v>
      </c>
      <c r="E28" s="24">
        <v>10844</v>
      </c>
      <c r="F28" s="24">
        <v>28467</v>
      </c>
      <c r="G28" s="24">
        <v>145498</v>
      </c>
      <c r="H28" s="24">
        <v>17712</v>
      </c>
      <c r="I28" s="24">
        <v>812</v>
      </c>
      <c r="J28" s="24">
        <v>49</v>
      </c>
      <c r="K28" s="17">
        <f>SUM(C28:J28)</f>
      </c>
      <c r="L28" s="18">
        <f>K28/B28*100%</f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6.5" customHeight="1">
      <c r="A29" s="20">
        <f>A28-1</f>
      </c>
      <c r="B29" s="24">
        <v>360042</v>
      </c>
      <c r="C29" s="24">
        <v>5353</v>
      </c>
      <c r="D29" s="24">
        <v>319</v>
      </c>
      <c r="E29" s="24">
        <v>11282</v>
      </c>
      <c r="F29" s="24">
        <v>27187</v>
      </c>
      <c r="G29" s="24">
        <v>184487</v>
      </c>
      <c r="H29" s="24">
        <v>24878</v>
      </c>
      <c r="I29" s="24">
        <v>1191</v>
      </c>
      <c r="J29" s="24" t="s">
        <v>63</v>
      </c>
      <c r="K29" s="17">
        <f>SUM(C29:J29)</f>
      </c>
      <c r="L29" s="18">
        <f>K29/B29*100%</f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ht="18" customHeight="1"/>
    <row r="31" ht="14.25" customHeight="1"/>
  </sheetData>
  <mergeCells count="9">
    <mergeCell ref="K5:K6"/>
    <mergeCell ref="L5:L6"/>
    <mergeCell ref="A1:L1"/>
    <mergeCell ref="A2:L2"/>
    <mergeCell ref="A3:L3"/>
    <mergeCell ref="A5:A6"/>
    <mergeCell ref="B5:B6"/>
    <mergeCell ref="C5:E5"/>
    <mergeCell ref="F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