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3.FILE DATA DPU\Permintaan Data BDA 2025\"/>
    </mc:Choice>
  </mc:AlternateContent>
  <xr:revisionPtr revIDLastSave="0" documentId="13_ncr:1_{EDBE750F-993E-455A-AB4C-17CBB0DE8A5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jembatan" sheetId="1" r:id="rId1"/>
    <sheet name="Kondisi jalan" sheetId="2" r:id="rId2"/>
    <sheet name="Panjang jalan" sheetId="4" r:id="rId3"/>
  </sheets>
  <definedNames>
    <definedName name="_xlnm.Print_Area" localSheetId="0">jembatan!$A$1:$E$47</definedName>
    <definedName name="_xlnm.Print_Area" localSheetId="1">'Kondisi jalan'!$A$1:$H$39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5" i="2" l="1"/>
  <c r="N45" i="2"/>
  <c r="N46" i="2"/>
  <c r="N47" i="2"/>
  <c r="N48" i="2"/>
  <c r="N49" i="2"/>
  <c r="O49" i="2"/>
  <c r="E26" i="4" l="1"/>
  <c r="D12" i="4" l="1"/>
  <c r="H17" i="2" l="1"/>
  <c r="H13" i="2" l="1"/>
  <c r="C25" i="1" l="1"/>
  <c r="D25" i="1"/>
  <c r="H30" i="2"/>
  <c r="D30" i="2"/>
  <c r="E30" i="2"/>
  <c r="F30" i="2"/>
  <c r="G30" i="2"/>
  <c r="F40" i="4" l="1"/>
  <c r="G40" i="4"/>
  <c r="D39" i="4"/>
  <c r="D38" i="4"/>
  <c r="D37" i="4"/>
  <c r="D36" i="4"/>
  <c r="D35" i="4"/>
  <c r="D34" i="4"/>
  <c r="D33" i="4"/>
  <c r="D26" i="4"/>
  <c r="G26" i="4"/>
  <c r="F26" i="4"/>
  <c r="G15" i="4"/>
  <c r="E15" i="4"/>
  <c r="F15" i="4"/>
  <c r="D13" i="4"/>
  <c r="D11" i="4"/>
  <c r="D25" i="4"/>
  <c r="D23" i="4"/>
  <c r="D24" i="4"/>
  <c r="D22" i="4"/>
  <c r="D40" i="4" l="1"/>
  <c r="D15" i="4"/>
  <c r="D14" i="4"/>
  <c r="H8" i="2" l="1"/>
  <c r="H25" i="2"/>
  <c r="G8" i="2" l="1"/>
  <c r="F8" i="2"/>
  <c r="E8" i="2"/>
  <c r="D8" i="2"/>
  <c r="B26" i="1" l="1"/>
  <c r="B27" i="1" s="1"/>
  <c r="B28" i="1" s="1"/>
  <c r="B29" i="1" s="1"/>
</calcChain>
</file>

<file path=xl/sharedStrings.xml><?xml version="1.0" encoding="utf-8"?>
<sst xmlns="http://schemas.openxmlformats.org/spreadsheetml/2006/main" count="182" uniqueCount="111">
  <si>
    <t>Tabel</t>
  </si>
  <si>
    <t>Banyaknya dan Panjang Jembatan</t>
  </si>
  <si>
    <t>Di Kabupaten Brebes Tahun 2025</t>
  </si>
  <si>
    <t>NO</t>
  </si>
  <si>
    <t>KECAMATAN</t>
  </si>
  <si>
    <t>Jml (bh) *)</t>
  </si>
  <si>
    <t>Panjang (m)</t>
  </si>
  <si>
    <t>Salem</t>
  </si>
  <si>
    <t>Bantarkawung</t>
  </si>
  <si>
    <t>Bumiayu</t>
  </si>
  <si>
    <t>Paguyangan</t>
  </si>
  <si>
    <t>Sirampog</t>
  </si>
  <si>
    <t>Tonjong</t>
  </si>
  <si>
    <t>Larangan</t>
  </si>
  <si>
    <t>Ketanggungan</t>
  </si>
  <si>
    <t>Banjarharjo</t>
  </si>
  <si>
    <t>Losari</t>
  </si>
  <si>
    <t xml:space="preserve">Tanjung </t>
  </si>
  <si>
    <t>Kersana</t>
  </si>
  <si>
    <t>Bulakamba</t>
  </si>
  <si>
    <t>Wanasari</t>
  </si>
  <si>
    <t>Songgom</t>
  </si>
  <si>
    <t>Jatibarang</t>
  </si>
  <si>
    <t>Brebes</t>
  </si>
  <si>
    <t>*) Jumlah Total Jembatan di Jalan Kabupaten, Jalan Provinsi dan Jalan Nasional</t>
  </si>
  <si>
    <t>Sumber: Dinas Pekerjaan Umum Kab. Brebes</t>
  </si>
  <si>
    <t>Kondisi Jalan dan Jembatan di Wilayah Kabupaten Brebes</t>
  </si>
  <si>
    <t>Menurut Status Jalan Tahun  2020-2025</t>
  </si>
  <si>
    <t>KEADAAN JALAN</t>
  </si>
  <si>
    <t>1.</t>
  </si>
  <si>
    <t>Status Jalan</t>
  </si>
  <si>
    <t>-</t>
  </si>
  <si>
    <t>Nasional</t>
  </si>
  <si>
    <t>Propinsi</t>
  </si>
  <si>
    <t>Kabupaten</t>
  </si>
  <si>
    <t>2.</t>
  </si>
  <si>
    <t>Jalan menurut fungsi</t>
  </si>
  <si>
    <t>Jalan Arteri</t>
  </si>
  <si>
    <t>Jalan Kolektor</t>
  </si>
  <si>
    <t>3.</t>
  </si>
  <si>
    <t>Kondisi Jalan menurut jenis permukaan</t>
  </si>
  <si>
    <t>a.</t>
  </si>
  <si>
    <t>Hotmix *)</t>
  </si>
  <si>
    <t>b.</t>
  </si>
  <si>
    <t>Aspal</t>
  </si>
  <si>
    <t>c.</t>
  </si>
  <si>
    <t>Kerikil</t>
  </si>
  <si>
    <t>d.</t>
  </si>
  <si>
    <t>Tanah</t>
  </si>
  <si>
    <t>*)</t>
  </si>
  <si>
    <t xml:space="preserve">Hotmix + Cor Beton </t>
  </si>
  <si>
    <t>4.</t>
  </si>
  <si>
    <t>Kondisi Jembatan</t>
  </si>
  <si>
    <t>Panjang Jembatan ( m )</t>
  </si>
  <si>
    <t>- Jembatan Kabupaten</t>
  </si>
  <si>
    <t>- Jembatan Provinsi</t>
  </si>
  <si>
    <t>- Jembatan Nasional</t>
  </si>
  <si>
    <t>Jumlah (bh)</t>
  </si>
  <si>
    <t>Jalan Poros Desa</t>
  </si>
  <si>
    <t>Diaspal</t>
  </si>
  <si>
    <t>Makadam</t>
  </si>
  <si>
    <t>JUMLAH</t>
  </si>
  <si>
    <t>URAIAN</t>
  </si>
  <si>
    <t>Jalan arteri</t>
  </si>
  <si>
    <t>Jalan kolektor</t>
  </si>
  <si>
    <t>Hotmix</t>
  </si>
  <si>
    <t>e.</t>
  </si>
  <si>
    <t>Panjang Jembatan (Km)</t>
  </si>
  <si>
    <t>Jumlah (buah)</t>
  </si>
  <si>
    <t>5.</t>
  </si>
  <si>
    <t>Panjang Jalan Poros Perdesaan (Km)</t>
  </si>
  <si>
    <t>Panjang Jalan di Wilayah Kabupaten Brebes</t>
  </si>
  <si>
    <t>Menurut Status Jalan Tahun 2025</t>
  </si>
  <si>
    <t>PANJANG JALAN (km)</t>
  </si>
  <si>
    <t>STATUS JALAN</t>
  </si>
  <si>
    <t>JALAN NEGARA</t>
  </si>
  <si>
    <t>JALAN PROPINSI</t>
  </si>
  <si>
    <t>JALAN KABUPATEN</t>
  </si>
  <si>
    <t>Jenis Permukaan</t>
  </si>
  <si>
    <t>Tidak Dirinci (cor dan Hotmix)</t>
  </si>
  <si>
    <t>Tahun 2025</t>
  </si>
  <si>
    <t>Tahun 2024</t>
  </si>
  <si>
    <t>Tahun 2023</t>
  </si>
  <si>
    <t>Tahun 2022</t>
  </si>
  <si>
    <t>Tahun 2021</t>
  </si>
  <si>
    <t>Kondisi Jalan</t>
  </si>
  <si>
    <t xml:space="preserve">Baik </t>
  </si>
  <si>
    <t>Sedang</t>
  </si>
  <si>
    <t>Rusak</t>
  </si>
  <si>
    <t>Rusak Berat</t>
  </si>
  <si>
    <t>Kelas Jalan</t>
  </si>
  <si>
    <t>Kelas I</t>
  </si>
  <si>
    <t>Kelas II</t>
  </si>
  <si>
    <t>Kelas III :</t>
  </si>
  <si>
    <t>Kelas III A</t>
  </si>
  <si>
    <t>Kelas III B</t>
  </si>
  <si>
    <t>Kelas III C</t>
  </si>
  <si>
    <t>Kelas tidak dirinci ( Kelas IV )</t>
  </si>
  <si>
    <t>Kepala Dinas Pekerjaan Umum</t>
  </si>
  <si>
    <t>Kabupaten Brebes</t>
  </si>
  <si>
    <t>Dani Asmoro, S.T., M.T.</t>
  </si>
  <si>
    <t>Pembina Tk. I – IV/b</t>
  </si>
  <si>
    <t>NIP. 19791011 200604 1 010</t>
  </si>
  <si>
    <t>Brebes,     Februari 2026</t>
  </si>
  <si>
    <t>prof</t>
  </si>
  <si>
    <t>nas</t>
  </si>
  <si>
    <t>aspal</t>
  </si>
  <si>
    <t>beton</t>
  </si>
  <si>
    <t>pav</t>
  </si>
  <si>
    <t>kerikil</t>
  </si>
  <si>
    <t>tanh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</si>
</sst>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6" formatCode="_-* #,##0.00_-;\-* #,##0.00_-;_-* &quot;-&quot;??_-;_-@"/>
    <numFmt numFmtId="167" formatCode="_(* #,##0.000_);_(* \(#,##0.000\);_(* &quot;-&quot;??_);_(@_)"/>
    <numFmt numFmtId="172" formatCode="0.0"/>
  </numFmts>
  <fonts count="2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 Narrow"/>
      <family val="2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i/>
      <sz val="8"/>
      <color theme="1"/>
      <name val="Arial"/>
      <family val="2"/>
    </font>
    <font>
      <sz val="12"/>
      <color theme="1"/>
      <name val="Questrial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  <scheme val="maj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6" fillId="0" borderId="31"/>
    <xf numFmtId="0" fontId="6" fillId="0" borderId="31"/>
    <xf numFmtId="0" fontId="6" fillId="0" borderId="31"/>
    <xf numFmtId="41" fontId="6" fillId="0" borderId="31" applyFont="0" applyFill="0" applyBorder="0" applyAlignment="0" applyProtection="0"/>
    <xf numFmtId="0" fontId="6" fillId="0" borderId="31"/>
    <xf numFmtId="0" fontId="6" fillId="0" borderId="31" applyNumberFormat="0" applyFont="0" applyFill="0" applyBorder="0" applyAlignment="0" applyProtection="0">
      <alignment vertical="top"/>
    </xf>
    <xf numFmtId="0" fontId="19" fillId="0" borderId="31"/>
    <xf numFmtId="41" fontId="6" fillId="0" borderId="31" applyFont="0" applyFill="0" applyBorder="0" applyAlignment="0" applyProtection="0"/>
    <xf numFmtId="0" fontId="1" fillId="0" borderId="31"/>
  </cellStyleXfs>
  <cellXfs count="26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left"/>
    </xf>
    <xf numFmtId="0" fontId="8" fillId="0" borderId="7" xfId="0" applyFont="1" applyBorder="1"/>
    <xf numFmtId="49" fontId="9" fillId="0" borderId="7" xfId="0" applyNumberFormat="1" applyFont="1" applyBorder="1" applyAlignment="1">
      <alignment horizontal="center" vertical="top" wrapText="1"/>
    </xf>
    <xf numFmtId="0" fontId="8" fillId="0" borderId="8" xfId="0" applyFont="1" applyBorder="1"/>
    <xf numFmtId="0" fontId="5" fillId="0" borderId="9" xfId="0" applyFont="1" applyBorder="1" applyAlignment="1">
      <alignment horizontal="right"/>
    </xf>
    <xf numFmtId="0" fontId="8" fillId="0" borderId="10" xfId="0" applyFont="1" applyBorder="1"/>
    <xf numFmtId="0" fontId="5" fillId="0" borderId="11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0" xfId="0" applyFont="1"/>
    <xf numFmtId="0" fontId="5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15" xfId="0" applyFont="1" applyBorder="1"/>
    <xf numFmtId="0" fontId="8" fillId="0" borderId="25" xfId="0" applyFont="1" applyBorder="1"/>
    <xf numFmtId="0" fontId="8" fillId="0" borderId="15" xfId="0" applyFont="1" applyBorder="1"/>
    <xf numFmtId="0" fontId="8" fillId="0" borderId="26" xfId="0" applyFont="1" applyBorder="1"/>
    <xf numFmtId="0" fontId="8" fillId="0" borderId="22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18" xfId="0" applyFont="1" applyBorder="1"/>
    <xf numFmtId="2" fontId="5" fillId="0" borderId="6" xfId="0" applyNumberFormat="1" applyFont="1" applyBorder="1"/>
    <xf numFmtId="2" fontId="8" fillId="2" borderId="6" xfId="0" applyNumberFormat="1" applyFont="1" applyFill="1" applyBorder="1"/>
    <xf numFmtId="2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20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2" fontId="8" fillId="2" borderId="32" xfId="0" applyNumberFormat="1" applyFont="1" applyFill="1" applyBorder="1"/>
    <xf numFmtId="2" fontId="8" fillId="0" borderId="18" xfId="0" applyNumberFormat="1" applyFont="1" applyBorder="1"/>
    <xf numFmtId="2" fontId="8" fillId="0" borderId="7" xfId="0" applyNumberFormat="1" applyFont="1" applyBorder="1"/>
    <xf numFmtId="2" fontId="5" fillId="0" borderId="7" xfId="0" applyNumberFormat="1" applyFont="1" applyBorder="1"/>
    <xf numFmtId="2" fontId="8" fillId="2" borderId="32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28" xfId="0" applyFont="1" applyBorder="1"/>
    <xf numFmtId="2" fontId="8" fillId="2" borderId="6" xfId="0" applyNumberFormat="1" applyFont="1" applyFill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28" xfId="0" quotePrefix="1" applyFont="1" applyBorder="1"/>
    <xf numFmtId="2" fontId="8" fillId="0" borderId="6" xfId="0" applyNumberFormat="1" applyFont="1" applyBorder="1"/>
    <xf numFmtId="1" fontId="8" fillId="2" borderId="6" xfId="0" applyNumberFormat="1" applyFont="1" applyFill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1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1" xfId="0" applyFont="1" applyFill="1" applyBorder="1" applyAlignment="1">
      <alignment vertical="top"/>
    </xf>
    <xf numFmtId="0" fontId="8" fillId="2" borderId="31" xfId="0" applyFont="1" applyFill="1" applyBorder="1"/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0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8" fillId="0" borderId="36" xfId="0" applyFont="1" applyBorder="1"/>
    <xf numFmtId="0" fontId="15" fillId="0" borderId="0" xfId="0" applyFont="1"/>
    <xf numFmtId="0" fontId="5" fillId="0" borderId="0" xfId="0" applyFont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8" fillId="0" borderId="20" xfId="0" applyFont="1" applyBorder="1"/>
    <xf numFmtId="4" fontId="8" fillId="0" borderId="6" xfId="0" applyNumberFormat="1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43" xfId="0" applyFont="1" applyBorder="1"/>
    <xf numFmtId="0" fontId="5" fillId="0" borderId="57" xfId="0" applyFont="1" applyBorder="1"/>
    <xf numFmtId="0" fontId="5" fillId="0" borderId="29" xfId="0" applyFont="1" applyBorder="1"/>
    <xf numFmtId="0" fontId="8" fillId="0" borderId="57" xfId="0" applyFont="1" applyBorder="1" applyAlignment="1">
      <alignment horizontal="center"/>
    </xf>
    <xf numFmtId="2" fontId="8" fillId="0" borderId="58" xfId="0" applyNumberFormat="1" applyFont="1" applyBorder="1"/>
    <xf numFmtId="0" fontId="8" fillId="0" borderId="29" xfId="0" applyFont="1" applyBorder="1"/>
    <xf numFmtId="0" fontId="8" fillId="0" borderId="57" xfId="0" applyFont="1" applyBorder="1"/>
    <xf numFmtId="0" fontId="8" fillId="0" borderId="59" xfId="0" applyFont="1" applyBorder="1"/>
    <xf numFmtId="0" fontId="8" fillId="0" borderId="59" xfId="0" applyFont="1" applyBorder="1" applyAlignment="1">
      <alignment horizontal="center"/>
    </xf>
    <xf numFmtId="2" fontId="8" fillId="0" borderId="60" xfId="0" applyNumberFormat="1" applyFont="1" applyBorder="1"/>
    <xf numFmtId="2" fontId="8" fillId="0" borderId="59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8" fillId="0" borderId="42" xfId="0" applyFont="1" applyBorder="1" applyAlignment="1">
      <alignment vertical="top"/>
    </xf>
    <xf numFmtId="0" fontId="8" fillId="0" borderId="56" xfId="0" applyFont="1" applyBorder="1"/>
    <xf numFmtId="0" fontId="5" fillId="0" borderId="56" xfId="0" applyFont="1" applyBorder="1" applyAlignment="1">
      <alignment horizontal="center" vertical="center"/>
    </xf>
    <xf numFmtId="0" fontId="15" fillId="0" borderId="59" xfId="0" applyFont="1" applyBorder="1"/>
    <xf numFmtId="0" fontId="5" fillId="0" borderId="48" xfId="0" applyFont="1" applyBorder="1" applyAlignment="1">
      <alignment horizontal="center"/>
    </xf>
    <xf numFmtId="2" fontId="5" fillId="0" borderId="61" xfId="0" applyNumberFormat="1" applyFont="1" applyBorder="1"/>
    <xf numFmtId="2" fontId="5" fillId="0" borderId="49" xfId="0" applyNumberFormat="1" applyFont="1" applyBorder="1"/>
    <xf numFmtId="2" fontId="5" fillId="0" borderId="48" xfId="0" applyNumberFormat="1" applyFont="1" applyBorder="1"/>
    <xf numFmtId="0" fontId="5" fillId="0" borderId="48" xfId="0" applyFont="1" applyBorder="1"/>
    <xf numFmtId="2" fontId="5" fillId="0" borderId="50" xfId="0" applyNumberFormat="1" applyFont="1" applyBorder="1"/>
    <xf numFmtId="2" fontId="5" fillId="0" borderId="52" xfId="0" applyNumberFormat="1" applyFont="1" applyBorder="1"/>
    <xf numFmtId="2" fontId="5" fillId="0" borderId="0" xfId="0" applyNumberFormat="1" applyFont="1"/>
    <xf numFmtId="2" fontId="15" fillId="0" borderId="0" xfId="0" applyNumberFormat="1" applyFont="1"/>
    <xf numFmtId="0" fontId="8" fillId="0" borderId="50" xfId="0" applyFont="1" applyBorder="1"/>
    <xf numFmtId="0" fontId="5" fillId="0" borderId="47" xfId="0" applyFont="1" applyBorder="1" applyAlignment="1">
      <alignment horizontal="center"/>
    </xf>
    <xf numFmtId="2" fontId="5" fillId="0" borderId="61" xfId="0" applyNumberFormat="1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2" fontId="8" fillId="0" borderId="52" xfId="0" applyNumberFormat="1" applyFont="1" applyBorder="1"/>
    <xf numFmtId="2" fontId="8" fillId="0" borderId="50" xfId="0" applyNumberFormat="1" applyFont="1" applyBorder="1"/>
    <xf numFmtId="0" fontId="8" fillId="0" borderId="59" xfId="0" applyFont="1" applyBorder="1" applyAlignment="1">
      <alignment horizontal="right"/>
    </xf>
    <xf numFmtId="2" fontId="8" fillId="0" borderId="62" xfId="0" applyNumberFormat="1" applyFont="1" applyBorder="1"/>
    <xf numFmtId="2" fontId="8" fillId="0" borderId="40" xfId="0" applyNumberFormat="1" applyFont="1" applyBorder="1"/>
    <xf numFmtId="2" fontId="8" fillId="0" borderId="63" xfId="0" applyNumberFormat="1" applyFont="1" applyBorder="1"/>
    <xf numFmtId="166" fontId="8" fillId="0" borderId="0" xfId="0" applyNumberFormat="1" applyFont="1"/>
    <xf numFmtId="2" fontId="8" fillId="0" borderId="27" xfId="0" applyNumberFormat="1" applyFont="1" applyBorder="1"/>
    <xf numFmtId="2" fontId="8" fillId="0" borderId="59" xfId="0" applyNumberFormat="1" applyFont="1" applyBorder="1"/>
    <xf numFmtId="0" fontId="8" fillId="0" borderId="64" xfId="0" applyFont="1" applyBorder="1"/>
    <xf numFmtId="2" fontId="8" fillId="0" borderId="63" xfId="0" applyNumberFormat="1" applyFont="1" applyBorder="1" applyAlignment="1">
      <alignment horizontal="right"/>
    </xf>
    <xf numFmtId="0" fontId="8" fillId="0" borderId="48" xfId="0" applyFont="1" applyBorder="1"/>
    <xf numFmtId="2" fontId="8" fillId="0" borderId="60" xfId="0" applyNumberFormat="1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60" xfId="0" applyFont="1" applyBorder="1" applyAlignment="1">
      <alignment horizontal="right"/>
    </xf>
    <xf numFmtId="0" fontId="8" fillId="0" borderId="67" xfId="0" applyFont="1" applyBorder="1"/>
    <xf numFmtId="0" fontId="8" fillId="0" borderId="47" xfId="0" applyFont="1" applyBorder="1"/>
    <xf numFmtId="0" fontId="13" fillId="0" borderId="48" xfId="0" applyFont="1" applyBorder="1" applyAlignment="1">
      <alignment horizontal="center"/>
    </xf>
    <xf numFmtId="0" fontId="8" fillId="0" borderId="53" xfId="0" applyFont="1" applyBorder="1"/>
    <xf numFmtId="0" fontId="10" fillId="0" borderId="48" xfId="0" applyFont="1" applyBorder="1" applyAlignment="1">
      <alignment horizontal="center"/>
    </xf>
    <xf numFmtId="0" fontId="10" fillId="0" borderId="68" xfId="0" applyFont="1" applyBorder="1"/>
    <xf numFmtId="0" fontId="10" fillId="0" borderId="0" xfId="0" applyFont="1"/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7" fillId="0" borderId="79" xfId="1" applyFont="1" applyBorder="1"/>
    <xf numFmtId="0" fontId="17" fillId="0" borderId="71" xfId="1" applyFont="1" applyBorder="1"/>
    <xf numFmtId="0" fontId="17" fillId="0" borderId="70" xfId="1" applyFont="1" applyBorder="1"/>
    <xf numFmtId="2" fontId="17" fillId="0" borderId="71" xfId="1" applyNumberFormat="1" applyFont="1" applyBorder="1"/>
    <xf numFmtId="2" fontId="17" fillId="0" borderId="70" xfId="1" applyNumberFormat="1" applyFont="1" applyBorder="1"/>
    <xf numFmtId="2" fontId="17" fillId="0" borderId="79" xfId="1" applyNumberFormat="1" applyFont="1" applyBorder="1"/>
    <xf numFmtId="2" fontId="17" fillId="0" borderId="72" xfId="0" applyNumberFormat="1" applyFont="1" applyBorder="1"/>
    <xf numFmtId="2" fontId="0" fillId="3" borderId="0" xfId="0" applyNumberFormat="1" applyFill="1"/>
    <xf numFmtId="2" fontId="0" fillId="3" borderId="76" xfId="0" applyNumberFormat="1" applyFill="1" applyBorder="1"/>
    <xf numFmtId="0" fontId="0" fillId="3" borderId="80" xfId="0" applyFill="1" applyBorder="1" applyAlignment="1">
      <alignment horizontal="right"/>
    </xf>
    <xf numFmtId="0" fontId="0" fillId="3" borderId="69" xfId="0" applyFill="1" applyBorder="1" applyAlignment="1">
      <alignment horizontal="right"/>
    </xf>
    <xf numFmtId="2" fontId="0" fillId="3" borderId="69" xfId="0" applyNumberFormat="1" applyFill="1" applyBorder="1" applyAlignment="1">
      <alignment horizontal="right"/>
    </xf>
    <xf numFmtId="2" fontId="6" fillId="3" borderId="80" xfId="0" applyNumberFormat="1" applyFont="1" applyFill="1" applyBorder="1"/>
    <xf numFmtId="2" fontId="6" fillId="3" borderId="70" xfId="0" applyNumberFormat="1" applyFont="1" applyFill="1" applyBorder="1"/>
    <xf numFmtId="0" fontId="18" fillId="0" borderId="80" xfId="0" applyFont="1" applyBorder="1" applyAlignment="1">
      <alignment vertical="top"/>
    </xf>
    <xf numFmtId="0" fontId="18" fillId="0" borderId="75" xfId="0" applyFont="1" applyBorder="1" applyAlignment="1">
      <alignment vertical="top"/>
    </xf>
    <xf numFmtId="2" fontId="6" fillId="3" borderId="73" xfId="0" applyNumberFormat="1" applyFont="1" applyFill="1" applyBorder="1"/>
    <xf numFmtId="2" fontId="6" fillId="3" borderId="82" xfId="0" applyNumberFormat="1" applyFont="1" applyFill="1" applyBorder="1"/>
    <xf numFmtId="2" fontId="6" fillId="3" borderId="75" xfId="0" applyNumberFormat="1" applyFont="1" applyFill="1" applyBorder="1"/>
    <xf numFmtId="2" fontId="0" fillId="0" borderId="73" xfId="0" applyNumberFormat="1" applyBorder="1"/>
    <xf numFmtId="2" fontId="0" fillId="0" borderId="75" xfId="0" applyNumberFormat="1" applyBorder="1"/>
    <xf numFmtId="2" fontId="17" fillId="0" borderId="71" xfId="0" applyNumberFormat="1" applyFont="1" applyBorder="1"/>
    <xf numFmtId="2" fontId="6" fillId="3" borderId="76" xfId="0" applyNumberFormat="1" applyFont="1" applyFill="1" applyBorder="1"/>
    <xf numFmtId="2" fontId="6" fillId="0" borderId="76" xfId="0" applyNumberFormat="1" applyFont="1" applyBorder="1"/>
    <xf numFmtId="167" fontId="6" fillId="3" borderId="69" xfId="0" applyNumberFormat="1" applyFont="1" applyFill="1" applyBorder="1"/>
    <xf numFmtId="0" fontId="0" fillId="3" borderId="82" xfId="0" applyFill="1" applyBorder="1" applyAlignment="1">
      <alignment horizontal="right"/>
    </xf>
    <xf numFmtId="2" fontId="0" fillId="3" borderId="70" xfId="0" applyNumberFormat="1" applyFill="1" applyBorder="1" applyAlignment="1">
      <alignment horizontal="right"/>
    </xf>
    <xf numFmtId="167" fontId="0" fillId="3" borderId="70" xfId="0" applyNumberFormat="1" applyFill="1" applyBorder="1" applyAlignment="1">
      <alignment horizontal="right"/>
    </xf>
    <xf numFmtId="2" fontId="0" fillId="3" borderId="81" xfId="0" applyNumberFormat="1" applyFill="1" applyBorder="1"/>
    <xf numFmtId="2" fontId="0" fillId="3" borderId="75" xfId="0" applyNumberFormat="1" applyFill="1" applyBorder="1"/>
    <xf numFmtId="167" fontId="0" fillId="3" borderId="75" xfId="0" applyNumberFormat="1" applyFill="1" applyBorder="1"/>
    <xf numFmtId="2" fontId="0" fillId="3" borderId="73" xfId="0" applyNumberFormat="1" applyFill="1" applyBorder="1" applyAlignment="1">
      <alignment horizontal="right"/>
    </xf>
    <xf numFmtId="2" fontId="0" fillId="3" borderId="75" xfId="0" applyNumberFormat="1" applyFill="1" applyBorder="1" applyAlignment="1">
      <alignment horizontal="right"/>
    </xf>
    <xf numFmtId="167" fontId="6" fillId="3" borderId="75" xfId="0" applyNumberFormat="1" applyFont="1" applyFill="1" applyBorder="1" applyAlignment="1">
      <alignment horizontal="right"/>
    </xf>
    <xf numFmtId="2" fontId="0" fillId="3" borderId="82" xfId="0" applyNumberFormat="1" applyFill="1" applyBorder="1" applyAlignment="1">
      <alignment horizontal="right"/>
    </xf>
    <xf numFmtId="0" fontId="0" fillId="0" borderId="73" xfId="0" applyBorder="1" applyAlignment="1">
      <alignment horizontal="right"/>
    </xf>
    <xf numFmtId="0" fontId="0" fillId="0" borderId="70" xfId="0" applyBorder="1" applyAlignment="1">
      <alignment horizontal="right"/>
    </xf>
    <xf numFmtId="2" fontId="0" fillId="0" borderId="80" xfId="0" applyNumberFormat="1" applyBorder="1"/>
    <xf numFmtId="2" fontId="0" fillId="0" borderId="70" xfId="0" applyNumberFormat="1" applyBorder="1"/>
    <xf numFmtId="2" fontId="17" fillId="3" borderId="72" xfId="0" applyNumberFormat="1" applyFont="1" applyFill="1" applyBorder="1"/>
    <xf numFmtId="2" fontId="6" fillId="3" borderId="81" xfId="0" applyNumberFormat="1" applyFont="1" applyFill="1" applyBorder="1"/>
    <xf numFmtId="2" fontId="6" fillId="0" borderId="82" xfId="0" applyNumberFormat="1" applyFont="1" applyBorder="1"/>
    <xf numFmtId="2" fontId="6" fillId="0" borderId="69" xfId="0" applyNumberFormat="1" applyFont="1" applyBorder="1"/>
    <xf numFmtId="2" fontId="6" fillId="0" borderId="73" xfId="0" applyNumberFormat="1" applyFont="1" applyBorder="1"/>
    <xf numFmtId="2" fontId="6" fillId="0" borderId="70" xfId="0" applyNumberFormat="1" applyFont="1" applyBorder="1"/>
    <xf numFmtId="2" fontId="6" fillId="0" borderId="80" xfId="0" applyNumberFormat="1" applyFont="1" applyBorder="1"/>
    <xf numFmtId="2" fontId="6" fillId="0" borderId="75" xfId="0" applyNumberFormat="1" applyFont="1" applyBorder="1"/>
    <xf numFmtId="1" fontId="17" fillId="3" borderId="72" xfId="0" applyNumberFormat="1" applyFont="1" applyFill="1" applyBorder="1"/>
    <xf numFmtId="1" fontId="6" fillId="3" borderId="81" xfId="0" applyNumberFormat="1" applyFont="1" applyFill="1" applyBorder="1"/>
    <xf numFmtId="1" fontId="6" fillId="3" borderId="76" xfId="0" applyNumberFormat="1" applyFont="1" applyFill="1" applyBorder="1"/>
    <xf numFmtId="1" fontId="6" fillId="0" borderId="82" xfId="0" applyNumberFormat="1" applyFont="1" applyBorder="1"/>
    <xf numFmtId="1" fontId="6" fillId="0" borderId="69" xfId="0" applyNumberFormat="1" applyFont="1" applyBorder="1"/>
    <xf numFmtId="0" fontId="0" fillId="0" borderId="78" xfId="0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74" xfId="0" applyBorder="1" applyAlignment="1">
      <alignment horizontal="right"/>
    </xf>
    <xf numFmtId="2" fontId="17" fillId="0" borderId="83" xfId="0" applyNumberFormat="1" applyFont="1" applyBorder="1"/>
    <xf numFmtId="0" fontId="0" fillId="0" borderId="0" xfId="0" applyFont="1" applyAlignment="1"/>
    <xf numFmtId="0" fontId="8" fillId="0" borderId="84" xfId="0" applyFont="1" applyBorder="1"/>
    <xf numFmtId="2" fontId="8" fillId="2" borderId="85" xfId="0" applyNumberFormat="1" applyFont="1" applyFill="1" applyBorder="1"/>
    <xf numFmtId="2" fontId="6" fillId="3" borderId="86" xfId="4" quotePrefix="1" applyNumberFormat="1" applyFill="1" applyBorder="1" applyAlignment="1">
      <alignment horizontal="right"/>
    </xf>
    <xf numFmtId="2" fontId="6" fillId="0" borderId="86" xfId="0" applyNumberFormat="1" applyFont="1" applyBorder="1"/>
    <xf numFmtId="2" fontId="6" fillId="0" borderId="87" xfId="0" applyNumberFormat="1" applyFont="1" applyBorder="1"/>
    <xf numFmtId="2" fontId="6" fillId="0" borderId="88" xfId="0" applyNumberFormat="1" applyFont="1" applyBorder="1" applyAlignment="1">
      <alignment horizontal="right"/>
    </xf>
    <xf numFmtId="2" fontId="6" fillId="0" borderId="89" xfId="0" applyNumberFormat="1" applyFont="1" applyBorder="1" applyAlignment="1">
      <alignment horizontal="right"/>
    </xf>
    <xf numFmtId="2" fontId="6" fillId="3" borderId="90" xfId="4" quotePrefix="1" applyNumberFormat="1" applyFill="1" applyBorder="1" applyAlignment="1">
      <alignment horizontal="right"/>
    </xf>
    <xf numFmtId="2" fontId="17" fillId="0" borderId="83" xfId="0" applyNumberFormat="1" applyFont="1" applyBorder="1" applyAlignment="1">
      <alignment horizontal="right"/>
    </xf>
    <xf numFmtId="2" fontId="6" fillId="0" borderId="92" xfId="0" applyNumberFormat="1" applyFont="1" applyBorder="1" applyAlignment="1">
      <alignment horizontal="right"/>
    </xf>
    <xf numFmtId="2" fontId="8" fillId="0" borderId="31" xfId="0" applyNumberFormat="1" applyFont="1" applyBorder="1"/>
    <xf numFmtId="2" fontId="17" fillId="0" borderId="91" xfId="0" applyNumberFormat="1" applyFont="1" applyBorder="1" applyAlignment="1">
      <alignment horizontal="right"/>
    </xf>
    <xf numFmtId="2" fontId="5" fillId="0" borderId="65" xfId="0" applyNumberFormat="1" applyFont="1" applyBorder="1"/>
    <xf numFmtId="2" fontId="5" fillId="0" borderId="66" xfId="0" applyNumberFormat="1" applyFont="1" applyBorder="1"/>
    <xf numFmtId="2" fontId="17" fillId="0" borderId="93" xfId="0" applyNumberFormat="1" applyFont="1" applyBorder="1"/>
    <xf numFmtId="2" fontId="17" fillId="0" borderId="94" xfId="0" applyNumberFormat="1" applyFont="1" applyBorder="1"/>
    <xf numFmtId="2" fontId="17" fillId="0" borderId="66" xfId="0" applyNumberFormat="1" applyFont="1" applyBorder="1"/>
    <xf numFmtId="2" fontId="6" fillId="3" borderId="88" xfId="0" applyNumberFormat="1" applyFont="1" applyFill="1" applyBorder="1" applyAlignment="1">
      <alignment horizontal="right"/>
    </xf>
    <xf numFmtId="2" fontId="6" fillId="3" borderId="92" xfId="0" applyNumberFormat="1" applyFont="1" applyFill="1" applyBorder="1" applyAlignment="1">
      <alignment horizontal="right"/>
    </xf>
    <xf numFmtId="2" fontId="6" fillId="3" borderId="86" xfId="0" applyNumberFormat="1" applyFont="1" applyFill="1" applyBorder="1" applyAlignment="1">
      <alignment horizontal="right"/>
    </xf>
    <xf numFmtId="0" fontId="0" fillId="0" borderId="0" xfId="0" applyFont="1" applyAlignment="1"/>
    <xf numFmtId="4" fontId="6" fillId="0" borderId="76" xfId="0" applyNumberFormat="1" applyFont="1" applyBorder="1" applyAlignment="1">
      <alignment horizontal="right"/>
    </xf>
    <xf numFmtId="4" fontId="6" fillId="0" borderId="69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69" xfId="0" applyNumberFormat="1" applyFont="1" applyBorder="1" applyAlignment="1">
      <alignment horizontal="right"/>
    </xf>
    <xf numFmtId="3" fontId="6" fillId="3" borderId="69" xfId="0" applyNumberFormat="1" applyFont="1" applyFill="1" applyBorder="1" applyAlignment="1">
      <alignment horizontal="right"/>
    </xf>
    <xf numFmtId="3" fontId="6" fillId="3" borderId="70" xfId="0" applyNumberFormat="1" applyFont="1" applyFill="1" applyBorder="1" applyAlignment="1">
      <alignment horizontal="right"/>
    </xf>
    <xf numFmtId="4" fontId="6" fillId="3" borderId="69" xfId="0" applyNumberFormat="1" applyFont="1" applyFill="1" applyBorder="1" applyAlignment="1">
      <alignment horizontal="right"/>
    </xf>
    <xf numFmtId="4" fontId="6" fillId="3" borderId="70" xfId="0" applyNumberFormat="1" applyFont="1" applyFill="1" applyBorder="1" applyAlignment="1">
      <alignment horizontal="right"/>
    </xf>
    <xf numFmtId="2" fontId="6" fillId="0" borderId="31" xfId="6" applyNumberFormat="1" applyBorder="1" applyAlignment="1">
      <alignment horizontal="right"/>
    </xf>
    <xf numFmtId="0" fontId="6" fillId="0" borderId="31" xfId="6" applyFont="1" applyBorder="1">
      <alignment vertical="top"/>
    </xf>
    <xf numFmtId="0" fontId="0" fillId="0" borderId="31" xfId="0" applyFont="1" applyBorder="1" applyAlignment="1"/>
    <xf numFmtId="0" fontId="0" fillId="0" borderId="95" xfId="0" applyFont="1" applyBorder="1" applyAlignment="1"/>
    <xf numFmtId="4" fontId="17" fillId="0" borderId="96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0" fontId="6" fillId="0" borderId="4" xfId="0" applyFont="1" applyBorder="1"/>
    <xf numFmtId="0" fontId="5" fillId="0" borderId="15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2" xfId="0" applyFont="1" applyBorder="1"/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3" xfId="0" applyFont="1" applyBorder="1"/>
    <xf numFmtId="0" fontId="6" fillId="0" borderId="21" xfId="0" applyFont="1" applyBorder="1"/>
    <xf numFmtId="0" fontId="5" fillId="0" borderId="37" xfId="0" applyFont="1" applyBorder="1" applyAlignment="1">
      <alignment horizontal="center"/>
    </xf>
    <xf numFmtId="0" fontId="6" fillId="0" borderId="38" xfId="0" applyFont="1" applyBorder="1"/>
    <xf numFmtId="0" fontId="5" fillId="0" borderId="39" xfId="0" applyFont="1" applyBorder="1" applyAlignment="1">
      <alignment horizontal="center" vertical="center"/>
    </xf>
    <xf numFmtId="0" fontId="6" fillId="0" borderId="53" xfId="0" applyFont="1" applyBorder="1"/>
    <xf numFmtId="0" fontId="5" fillId="0" borderId="44" xfId="0" applyFont="1" applyBorder="1" applyAlignment="1">
      <alignment horizontal="center" vertical="center"/>
    </xf>
    <xf numFmtId="0" fontId="6" fillId="0" borderId="50" xfId="0" applyFont="1" applyBorder="1"/>
    <xf numFmtId="0" fontId="5" fillId="0" borderId="45" xfId="0" applyFont="1" applyBorder="1" applyAlignment="1">
      <alignment horizontal="center" vertical="center"/>
    </xf>
    <xf numFmtId="0" fontId="6" fillId="0" borderId="46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54" xfId="0" applyFont="1" applyBorder="1"/>
    <xf numFmtId="0" fontId="6" fillId="0" borderId="55" xfId="0" applyFont="1" applyBorder="1"/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/>
    <xf numFmtId="0" fontId="6" fillId="0" borderId="49" xfId="0" applyFont="1" applyBorder="1"/>
    <xf numFmtId="3" fontId="17" fillId="0" borderId="96" xfId="0" applyNumberFormat="1" applyFont="1" applyBorder="1"/>
    <xf numFmtId="0" fontId="8" fillId="0" borderId="62" xfId="0" applyFont="1" applyBorder="1" applyAlignment="1">
      <alignment horizontal="right"/>
    </xf>
    <xf numFmtId="2" fontId="5" fillId="0" borderId="97" xfId="0" applyNumberFormat="1" applyFont="1" applyBorder="1" applyAlignment="1">
      <alignment horizontal="right"/>
    </xf>
    <xf numFmtId="2" fontId="21" fillId="3" borderId="86" xfId="4" quotePrefix="1" applyNumberFormat="1" applyFont="1" applyFill="1" applyBorder="1" applyAlignment="1">
      <alignment horizontal="right"/>
    </xf>
    <xf numFmtId="2" fontId="21" fillId="3" borderId="98" xfId="4" quotePrefix="1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center" vertical="top"/>
    </xf>
    <xf numFmtId="0" fontId="6" fillId="0" borderId="31" xfId="0" applyFont="1" applyBorder="1" applyAlignment="1">
      <alignment vertical="top"/>
    </xf>
    <xf numFmtId="0" fontId="22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8" fillId="0" borderId="31" xfId="0" applyFont="1" applyBorder="1"/>
    <xf numFmtId="2" fontId="0" fillId="0" borderId="0" xfId="0" applyNumberFormat="1" applyFont="1" applyAlignment="1"/>
    <xf numFmtId="172" fontId="8" fillId="2" borderId="30" xfId="0" applyNumberFormat="1" applyFont="1" applyFill="1" applyBorder="1" applyAlignment="1">
      <alignment horizontal="right"/>
    </xf>
    <xf numFmtId="0" fontId="20" fillId="0" borderId="0" xfId="0" applyFont="1" applyAlignment="1"/>
    <xf numFmtId="2" fontId="6" fillId="2" borderId="6" xfId="0" applyNumberFormat="1" applyFont="1" applyFill="1" applyBorder="1"/>
    <xf numFmtId="0" fontId="5" fillId="0" borderId="50" xfId="0" applyFont="1" applyBorder="1" applyAlignment="1">
      <alignment horizontal="center" vertical="center" wrapText="1"/>
    </xf>
    <xf numFmtId="0" fontId="6" fillId="0" borderId="5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wrapText="1"/>
    </xf>
  </cellXfs>
  <cellStyles count="10">
    <cellStyle name="Comma [0] 2" xfId="4" xr:uid="{50F8C5C4-7F22-4D36-BD9E-C01F1F7E9DC8}"/>
    <cellStyle name="Comma [0] 3" xfId="8" xr:uid="{70E11300-34EC-4241-8A0D-069EAED35B06}"/>
    <cellStyle name="Normal" xfId="0" builtinId="0"/>
    <cellStyle name="Normal 2" xfId="1" xr:uid="{9B79ACE6-6ECF-41F4-983B-D12D79F01EF5}"/>
    <cellStyle name="Normal 2 2" xfId="2" xr:uid="{5CAE4428-E2AB-428D-9044-1C058A3F0F2A}"/>
    <cellStyle name="Normal 2 2 2" xfId="3" xr:uid="{03E4094E-2F6F-4FA3-9670-014B14109AFF}"/>
    <cellStyle name="Normal 3" xfId="6" xr:uid="{A5F084AE-CF18-45AA-8E51-DC57B65D4457}"/>
    <cellStyle name="Normal 4" xfId="5" xr:uid="{0F5F3D18-DDCE-4ADF-959B-E936FFCB74F9}"/>
    <cellStyle name="Normal 5" xfId="7" xr:uid="{07B2BAB5-53AE-49F3-A776-5D6BDBF5C9F6}"/>
    <cellStyle name="Normal 6" xfId="9" xr:uid="{02E9CB1A-F934-44BF-9087-F0FA9BC41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22" zoomScale="85" zoomScaleNormal="85" workbookViewId="0">
      <selection activeCell="D21" sqref="D21"/>
    </sheetView>
  </sheetViews>
  <sheetFormatPr defaultColWidth="12.6640625" defaultRowHeight="15" customHeight="1"/>
  <cols>
    <col min="1" max="1" width="6.44140625" customWidth="1"/>
    <col min="2" max="2" width="20.21875" customWidth="1"/>
    <col min="3" max="3" width="17.21875" customWidth="1"/>
    <col min="4" max="4" width="18.77734375" customWidth="1"/>
    <col min="5" max="26" width="8.6640625" customWidth="1"/>
  </cols>
  <sheetData>
    <row r="1" spans="1:8" ht="12.75" customHeight="1">
      <c r="A1" s="217" t="s">
        <v>0</v>
      </c>
      <c r="B1" s="218"/>
      <c r="C1" s="218"/>
      <c r="D1" s="218"/>
    </row>
    <row r="2" spans="1:8" ht="12.75" customHeight="1">
      <c r="A2" s="217" t="s">
        <v>1</v>
      </c>
      <c r="B2" s="218"/>
      <c r="C2" s="218"/>
      <c r="D2" s="218"/>
      <c r="E2" s="1"/>
    </row>
    <row r="3" spans="1:8" ht="18" customHeight="1">
      <c r="A3" s="219" t="s">
        <v>2</v>
      </c>
      <c r="B3" s="218"/>
      <c r="C3" s="218"/>
      <c r="D3" s="218"/>
    </row>
    <row r="4" spans="1:8" ht="12.75" customHeight="1">
      <c r="A4" s="2"/>
      <c r="B4" s="2"/>
      <c r="C4" s="3"/>
      <c r="D4" s="3"/>
    </row>
    <row r="5" spans="1:8" ht="12.75" customHeight="1">
      <c r="A5" s="220" t="s">
        <v>3</v>
      </c>
      <c r="B5" s="220" t="s">
        <v>4</v>
      </c>
      <c r="C5" s="220" t="s">
        <v>5</v>
      </c>
      <c r="D5" s="222" t="s">
        <v>6</v>
      </c>
    </row>
    <row r="6" spans="1:8" ht="12.75" customHeight="1" thickBot="1">
      <c r="A6" s="221"/>
      <c r="B6" s="221"/>
      <c r="C6" s="221"/>
      <c r="D6" s="223"/>
    </row>
    <row r="7" spans="1:8" ht="12.75" customHeight="1" thickTop="1">
      <c r="A7" s="4">
        <v>1</v>
      </c>
      <c r="B7" s="5" t="s">
        <v>7</v>
      </c>
      <c r="C7" s="206">
        <v>105</v>
      </c>
      <c r="D7" s="204">
        <v>691.25</v>
      </c>
      <c r="H7" s="212"/>
    </row>
    <row r="8" spans="1:8" ht="12.75" customHeight="1">
      <c r="A8" s="6">
        <v>2</v>
      </c>
      <c r="B8" s="7" t="s">
        <v>8</v>
      </c>
      <c r="C8" s="207">
        <v>158</v>
      </c>
      <c r="D8" s="205">
        <v>1338.6599999999996</v>
      </c>
      <c r="H8" s="213"/>
    </row>
    <row r="9" spans="1:8" ht="12.75" customHeight="1">
      <c r="A9" s="6">
        <v>3</v>
      </c>
      <c r="B9" s="8" t="s">
        <v>9</v>
      </c>
      <c r="C9" s="207">
        <v>130</v>
      </c>
      <c r="D9" s="205">
        <v>1071.7499999999998</v>
      </c>
      <c r="H9" s="212"/>
    </row>
    <row r="10" spans="1:8" ht="12.75" customHeight="1">
      <c r="A10" s="6">
        <v>4</v>
      </c>
      <c r="B10" s="8" t="s">
        <v>10</v>
      </c>
      <c r="C10" s="207">
        <v>129</v>
      </c>
      <c r="D10" s="205">
        <v>714.7</v>
      </c>
      <c r="H10" s="213"/>
    </row>
    <row r="11" spans="1:8" ht="12.75" customHeight="1">
      <c r="A11" s="6">
        <v>5</v>
      </c>
      <c r="B11" s="8" t="s">
        <v>11</v>
      </c>
      <c r="C11" s="207">
        <v>43</v>
      </c>
      <c r="D11" s="205">
        <v>298.09999999999985</v>
      </c>
      <c r="H11" s="212"/>
    </row>
    <row r="12" spans="1:8" ht="12.75" customHeight="1">
      <c r="A12" s="6">
        <v>6</v>
      </c>
      <c r="B12" s="8" t="s">
        <v>12</v>
      </c>
      <c r="C12" s="207">
        <v>55</v>
      </c>
      <c r="D12" s="205">
        <v>480.8</v>
      </c>
      <c r="H12" s="213"/>
    </row>
    <row r="13" spans="1:8" ht="12.75" customHeight="1">
      <c r="A13" s="6">
        <v>7</v>
      </c>
      <c r="B13" s="8" t="s">
        <v>13</v>
      </c>
      <c r="C13" s="208">
        <v>96</v>
      </c>
      <c r="D13" s="210">
        <v>1085.1500000000001</v>
      </c>
      <c r="H13" s="212"/>
    </row>
    <row r="14" spans="1:8" ht="12.75" customHeight="1">
      <c r="A14" s="6">
        <v>8</v>
      </c>
      <c r="B14" s="8" t="s">
        <v>14</v>
      </c>
      <c r="C14" s="209">
        <v>97</v>
      </c>
      <c r="D14" s="211">
        <v>899.0300000000002</v>
      </c>
      <c r="H14" s="213"/>
    </row>
    <row r="15" spans="1:8" ht="12.75" customHeight="1">
      <c r="A15" s="6">
        <v>9</v>
      </c>
      <c r="B15" s="8" t="s">
        <v>15</v>
      </c>
      <c r="C15" s="208">
        <v>110</v>
      </c>
      <c r="D15" s="210">
        <v>842.00000000000023</v>
      </c>
      <c r="H15" s="212"/>
    </row>
    <row r="16" spans="1:8" ht="12.75" customHeight="1">
      <c r="A16" s="6">
        <v>10</v>
      </c>
      <c r="B16" s="8" t="s">
        <v>16</v>
      </c>
      <c r="C16" s="208">
        <v>45</v>
      </c>
      <c r="D16" s="210">
        <v>440.74</v>
      </c>
      <c r="H16" s="213"/>
    </row>
    <row r="17" spans="1:8" ht="12.75" customHeight="1">
      <c r="A17" s="6">
        <v>11</v>
      </c>
      <c r="B17" s="8" t="s">
        <v>17</v>
      </c>
      <c r="C17" s="208">
        <v>70</v>
      </c>
      <c r="D17" s="210">
        <v>787.2</v>
      </c>
      <c r="H17" s="212"/>
    </row>
    <row r="18" spans="1:8" ht="12.75" customHeight="1">
      <c r="A18" s="6">
        <v>12</v>
      </c>
      <c r="B18" s="8" t="s">
        <v>18</v>
      </c>
      <c r="C18" s="208">
        <v>35</v>
      </c>
      <c r="D18" s="210">
        <v>420.55000000000007</v>
      </c>
      <c r="H18" s="213"/>
    </row>
    <row r="19" spans="1:8" ht="12.75" customHeight="1">
      <c r="A19" s="6">
        <v>13</v>
      </c>
      <c r="B19" s="8" t="s">
        <v>19</v>
      </c>
      <c r="C19" s="208">
        <v>66</v>
      </c>
      <c r="D19" s="210">
        <v>345.91999999999996</v>
      </c>
      <c r="H19" s="212"/>
    </row>
    <row r="20" spans="1:8" ht="12.75" customHeight="1">
      <c r="A20" s="6">
        <v>14</v>
      </c>
      <c r="B20" s="8" t="s">
        <v>20</v>
      </c>
      <c r="C20" s="208">
        <v>84</v>
      </c>
      <c r="D20" s="210">
        <v>476.14999999999992</v>
      </c>
      <c r="H20" s="213"/>
    </row>
    <row r="21" spans="1:8" ht="12.75" customHeight="1">
      <c r="A21" s="6">
        <v>15</v>
      </c>
      <c r="B21" s="8" t="s">
        <v>21</v>
      </c>
      <c r="C21" s="208">
        <v>33</v>
      </c>
      <c r="D21" s="210">
        <v>443.29999999999984</v>
      </c>
      <c r="H21" s="212"/>
    </row>
    <row r="22" spans="1:8" ht="12.75" customHeight="1">
      <c r="A22" s="6">
        <v>16</v>
      </c>
      <c r="B22" s="8" t="s">
        <v>22</v>
      </c>
      <c r="C22" s="208">
        <v>49</v>
      </c>
      <c r="D22" s="205">
        <v>279.47000000000003</v>
      </c>
      <c r="H22" s="213"/>
    </row>
    <row r="23" spans="1:8" ht="12.75" customHeight="1">
      <c r="A23" s="6">
        <v>17</v>
      </c>
      <c r="B23" s="8" t="s">
        <v>23</v>
      </c>
      <c r="C23" s="207">
        <v>129</v>
      </c>
      <c r="D23" s="205">
        <v>1016.4400000000002</v>
      </c>
      <c r="H23" s="212"/>
    </row>
    <row r="24" spans="1:8" ht="12.75" customHeight="1" thickBot="1">
      <c r="A24" s="9"/>
      <c r="B24" s="10"/>
      <c r="C24" s="9"/>
      <c r="D24" s="9"/>
      <c r="H24" s="213"/>
    </row>
    <row r="25" spans="1:8" ht="12.75" customHeight="1" thickTop="1" thickBot="1">
      <c r="A25" s="11"/>
      <c r="B25" s="12">
        <v>2025</v>
      </c>
      <c r="C25" s="248">
        <f t="shared" ref="C25:D25" si="0">SUM(C7:C24)</f>
        <v>1434</v>
      </c>
      <c r="D25" s="216">
        <f t="shared" si="0"/>
        <v>11631.21</v>
      </c>
      <c r="F25" s="182"/>
      <c r="H25" s="212"/>
    </row>
    <row r="26" spans="1:8" ht="12.75" customHeight="1" thickTop="1">
      <c r="A26" s="13"/>
      <c r="B26" s="14">
        <f t="shared" ref="B26:B29" si="1">B25-1</f>
        <v>2024</v>
      </c>
      <c r="C26" s="126">
        <v>1424</v>
      </c>
      <c r="D26" s="131">
        <v>11413.71</v>
      </c>
      <c r="H26" s="213"/>
    </row>
    <row r="27" spans="1:8" ht="12.75" customHeight="1">
      <c r="A27" s="15"/>
      <c r="B27" s="14">
        <f t="shared" si="1"/>
        <v>2023</v>
      </c>
      <c r="C27" s="127">
        <v>1403</v>
      </c>
      <c r="D27" s="129">
        <v>11434.160000000002</v>
      </c>
      <c r="H27" s="212"/>
    </row>
    <row r="28" spans="1:8" ht="12.75" customHeight="1">
      <c r="A28" s="13"/>
      <c r="B28" s="14">
        <f t="shared" si="1"/>
        <v>2022</v>
      </c>
      <c r="C28" s="128">
        <v>1237</v>
      </c>
      <c r="D28" s="130">
        <v>8142.87</v>
      </c>
      <c r="H28" s="213"/>
    </row>
    <row r="29" spans="1:8" ht="12.75" customHeight="1" thickBot="1">
      <c r="A29" s="16"/>
      <c r="B29" s="14">
        <f t="shared" si="1"/>
        <v>2021</v>
      </c>
      <c r="C29" s="127">
        <v>1258</v>
      </c>
      <c r="D29" s="129">
        <v>8261.8399999999983</v>
      </c>
      <c r="H29" s="212"/>
    </row>
    <row r="30" spans="1:8" ht="12.75" customHeight="1" thickTop="1">
      <c r="H30" s="213"/>
    </row>
    <row r="31" spans="1:8" ht="12.75" customHeight="1">
      <c r="H31" s="212"/>
    </row>
    <row r="32" spans="1:8" ht="12.75" customHeight="1">
      <c r="A32" s="17" t="s">
        <v>24</v>
      </c>
      <c r="H32" s="213"/>
    </row>
    <row r="33" spans="1:8" ht="12.75" customHeight="1">
      <c r="H33" s="212"/>
    </row>
    <row r="34" spans="1:8" ht="12.75" customHeight="1">
      <c r="H34" s="213"/>
    </row>
    <row r="35" spans="1:8" ht="12.75" customHeight="1">
      <c r="A35" s="17" t="s">
        <v>25</v>
      </c>
      <c r="H35" s="212"/>
    </row>
    <row r="36" spans="1:8" ht="12.75" customHeight="1">
      <c r="H36" s="213"/>
    </row>
    <row r="37" spans="1:8" ht="12.75" customHeight="1">
      <c r="H37" s="212"/>
    </row>
    <row r="38" spans="1:8" ht="12.75" customHeight="1">
      <c r="H38" s="214"/>
    </row>
    <row r="39" spans="1:8" ht="12.75" customHeight="1">
      <c r="H39" s="214"/>
    </row>
    <row r="40" spans="1:8" ht="12.75" customHeight="1">
      <c r="H40" s="214"/>
    </row>
    <row r="41" spans="1:8" ht="12.75" customHeight="1"/>
    <row r="42" spans="1:8" ht="12.75" customHeight="1"/>
    <row r="43" spans="1:8" ht="12.75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D1"/>
    <mergeCell ref="A2:D2"/>
    <mergeCell ref="A3:D3"/>
    <mergeCell ref="A5:A6"/>
    <mergeCell ref="B5:B6"/>
    <mergeCell ref="C5:C6"/>
    <mergeCell ref="D5:D6"/>
  </mergeCells>
  <printOptions horizontalCentered="1"/>
  <pageMargins left="1.1023622047244095" right="0.70866141732283472" top="0.74803149606299213" bottom="0.74803149606299213" header="0" footer="0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topLeftCell="A25" zoomScale="85" zoomScaleNormal="85" workbookViewId="0">
      <selection activeCell="C59" sqref="C59"/>
    </sheetView>
  </sheetViews>
  <sheetFormatPr defaultColWidth="12.6640625" defaultRowHeight="15" customHeight="1"/>
  <cols>
    <col min="1" max="1" width="4" customWidth="1"/>
    <col min="2" max="2" width="3.21875" customWidth="1"/>
    <col min="3" max="3" width="32.44140625" customWidth="1"/>
    <col min="4" max="4" width="11.77734375" customWidth="1"/>
    <col min="5" max="5" width="11.88671875" customWidth="1"/>
    <col min="6" max="6" width="11" customWidth="1"/>
    <col min="7" max="7" width="12.33203125" customWidth="1"/>
    <col min="8" max="8" width="10" customWidth="1"/>
    <col min="9" max="26" width="8.6640625" customWidth="1"/>
  </cols>
  <sheetData>
    <row r="1" spans="1:10" ht="12.75" customHeight="1">
      <c r="A1" s="217" t="s">
        <v>26</v>
      </c>
      <c r="B1" s="217"/>
      <c r="C1" s="217"/>
      <c r="D1" s="217"/>
      <c r="E1" s="217"/>
      <c r="F1" s="217"/>
      <c r="G1" s="217"/>
      <c r="H1" s="217"/>
    </row>
    <row r="2" spans="1:10" ht="12.75" customHeight="1">
      <c r="A2" s="217" t="s">
        <v>27</v>
      </c>
      <c r="B2" s="217"/>
      <c r="C2" s="217"/>
      <c r="D2" s="217"/>
      <c r="E2" s="217"/>
      <c r="F2" s="217"/>
      <c r="G2" s="217"/>
      <c r="H2" s="217"/>
    </row>
    <row r="3" spans="1:10" ht="12.75" customHeight="1">
      <c r="H3" s="260"/>
    </row>
    <row r="4" spans="1:10" ht="12.75" customHeight="1">
      <c r="A4" s="224" t="s">
        <v>3</v>
      </c>
      <c r="B4" s="227" t="s">
        <v>28</v>
      </c>
      <c r="C4" s="228"/>
      <c r="D4" s="257">
        <v>2021</v>
      </c>
      <c r="E4" s="259">
        <v>2022</v>
      </c>
      <c r="F4" s="258">
        <v>2023</v>
      </c>
      <c r="G4" s="227">
        <v>2024</v>
      </c>
      <c r="H4" s="259">
        <v>2025</v>
      </c>
      <c r="I4" s="18"/>
    </row>
    <row r="5" spans="1:10" ht="12.75" hidden="1" customHeight="1">
      <c r="A5" s="225"/>
      <c r="B5" s="229"/>
      <c r="C5" s="230"/>
      <c r="D5" s="19"/>
      <c r="E5" s="19"/>
      <c r="F5" s="19"/>
      <c r="G5" s="225"/>
    </row>
    <row r="6" spans="1:10" ht="12.75" hidden="1" customHeight="1">
      <c r="A6" s="226"/>
      <c r="B6" s="231"/>
      <c r="C6" s="232"/>
      <c r="D6" s="20"/>
      <c r="E6" s="20"/>
      <c r="F6" s="20"/>
      <c r="G6" s="226"/>
    </row>
    <row r="7" spans="1:10" ht="12.75" customHeight="1">
      <c r="A7" s="21"/>
      <c r="B7" s="22"/>
      <c r="C7" s="23"/>
      <c r="D7" s="24"/>
      <c r="E7" s="25"/>
      <c r="F7" s="26"/>
      <c r="G7" s="27"/>
      <c r="H7" s="28"/>
    </row>
    <row r="8" spans="1:10" ht="12.75" customHeight="1">
      <c r="A8" s="7" t="s">
        <v>29</v>
      </c>
      <c r="B8" s="29" t="s">
        <v>30</v>
      </c>
      <c r="C8" s="30"/>
      <c r="D8" s="132">
        <f>SUM(D9:D11)</f>
        <v>886.23</v>
      </c>
      <c r="E8" s="132">
        <f>SUM(E9:E11)</f>
        <v>891.93229999999994</v>
      </c>
      <c r="F8" s="132">
        <f>SUM(F9:F11)</f>
        <v>1467.634</v>
      </c>
      <c r="G8" s="132">
        <f>SUM(G9:G11)</f>
        <v>1467.634</v>
      </c>
      <c r="H8" s="132">
        <f>SUM(H9:H11)</f>
        <v>1466.2339999999999</v>
      </c>
    </row>
    <row r="9" spans="1:10" ht="12.75" customHeight="1">
      <c r="A9" s="7"/>
      <c r="B9" s="29" t="s">
        <v>31</v>
      </c>
      <c r="C9" s="30" t="s">
        <v>32</v>
      </c>
      <c r="D9" s="133">
        <v>96.24</v>
      </c>
      <c r="E9" s="134">
        <v>106.44</v>
      </c>
      <c r="F9" s="134">
        <v>106.44</v>
      </c>
      <c r="G9" s="134">
        <v>106.44</v>
      </c>
      <c r="H9" s="134">
        <v>106.44</v>
      </c>
      <c r="I9" s="34"/>
      <c r="J9" s="34"/>
    </row>
    <row r="10" spans="1:10" ht="12.75" customHeight="1">
      <c r="A10" s="7"/>
      <c r="B10" s="29" t="s">
        <v>31</v>
      </c>
      <c r="C10" s="30" t="s">
        <v>33</v>
      </c>
      <c r="D10" s="135">
        <v>149.26</v>
      </c>
      <c r="E10" s="136">
        <v>144.76</v>
      </c>
      <c r="F10" s="137">
        <v>151</v>
      </c>
      <c r="G10" s="137">
        <v>151</v>
      </c>
      <c r="H10" s="137">
        <v>149.6</v>
      </c>
    </row>
    <row r="11" spans="1:10" ht="12.75" customHeight="1">
      <c r="A11" s="7"/>
      <c r="B11" s="29" t="s">
        <v>31</v>
      </c>
      <c r="C11" s="30" t="s">
        <v>34</v>
      </c>
      <c r="D11" s="138">
        <v>640.73</v>
      </c>
      <c r="E11" s="139">
        <v>640.73230000000001</v>
      </c>
      <c r="F11" s="139">
        <v>1210.194</v>
      </c>
      <c r="G11" s="139">
        <v>1210.194</v>
      </c>
      <c r="H11" s="139">
        <v>1210.194</v>
      </c>
      <c r="I11" s="34"/>
    </row>
    <row r="12" spans="1:10" ht="12.75" customHeight="1">
      <c r="A12" s="31"/>
      <c r="B12" s="35"/>
      <c r="C12" s="36"/>
      <c r="D12" s="140"/>
      <c r="E12" s="141"/>
      <c r="F12" s="141"/>
      <c r="G12" s="141"/>
      <c r="H12" s="37"/>
    </row>
    <row r="13" spans="1:10" ht="12.75" customHeight="1">
      <c r="A13" s="7" t="s">
        <v>35</v>
      </c>
      <c r="B13" s="29" t="s">
        <v>36</v>
      </c>
      <c r="C13" s="30"/>
      <c r="D13" s="132">
        <v>245.5</v>
      </c>
      <c r="E13" s="132">
        <v>251.2</v>
      </c>
      <c r="F13" s="132">
        <v>251.2</v>
      </c>
      <c r="G13" s="132">
        <v>251.2</v>
      </c>
      <c r="H13" s="132">
        <f>SUM(H14:H15)</f>
        <v>256.03999999999996</v>
      </c>
    </row>
    <row r="14" spans="1:10" ht="12.75" customHeight="1">
      <c r="A14" s="7"/>
      <c r="B14" s="29" t="s">
        <v>31</v>
      </c>
      <c r="C14" s="30" t="s">
        <v>37</v>
      </c>
      <c r="D14" s="142">
        <v>35.18</v>
      </c>
      <c r="E14" s="139">
        <v>40.879999999999995</v>
      </c>
      <c r="F14" s="139">
        <v>40.879999999999995</v>
      </c>
      <c r="G14" s="139">
        <v>40.879999999999995</v>
      </c>
      <c r="H14" s="134">
        <v>106.44</v>
      </c>
    </row>
    <row r="15" spans="1:10" ht="12.75" customHeight="1">
      <c r="A15" s="7"/>
      <c r="B15" s="29" t="s">
        <v>31</v>
      </c>
      <c r="C15" s="30" t="s">
        <v>38</v>
      </c>
      <c r="D15" s="143">
        <v>210.32</v>
      </c>
      <c r="E15" s="144">
        <v>210.32</v>
      </c>
      <c r="F15" s="144">
        <v>210.32</v>
      </c>
      <c r="G15" s="144">
        <v>210.32</v>
      </c>
      <c r="H15" s="137">
        <v>149.6</v>
      </c>
    </row>
    <row r="16" spans="1:10" ht="12.75" customHeight="1">
      <c r="A16" s="7"/>
      <c r="B16" s="29"/>
      <c r="C16" s="30"/>
      <c r="D16" s="145"/>
      <c r="E16" s="146"/>
      <c r="F16" s="146"/>
      <c r="G16" s="146"/>
      <c r="H16" s="40"/>
    </row>
    <row r="17" spans="1:12" ht="12.75" customHeight="1">
      <c r="A17" s="7" t="s">
        <v>39</v>
      </c>
      <c r="B17" s="29" t="s">
        <v>40</v>
      </c>
      <c r="C17" s="30"/>
      <c r="D17" s="147">
        <v>886.2299999999999</v>
      </c>
      <c r="E17" s="132">
        <v>891.93230000000005</v>
      </c>
      <c r="F17" s="132">
        <v>1467.6339999999998</v>
      </c>
      <c r="G17" s="132">
        <v>1472.7240022619956</v>
      </c>
      <c r="H17" s="41">
        <f>SUM(H18:H21)</f>
        <v>1466.2280022590162</v>
      </c>
      <c r="J17" s="261"/>
    </row>
    <row r="18" spans="1:12" ht="12.75" customHeight="1">
      <c r="A18" s="7"/>
      <c r="B18" s="29" t="s">
        <v>41</v>
      </c>
      <c r="C18" s="30" t="s">
        <v>42</v>
      </c>
      <c r="D18" s="142">
        <v>417.17</v>
      </c>
      <c r="E18" s="148">
        <v>445.7</v>
      </c>
      <c r="F18" s="149">
        <v>675.4819990355968</v>
      </c>
      <c r="G18" s="150">
        <v>714.10400027835362</v>
      </c>
      <c r="H18" s="264">
        <v>736.20000027537378</v>
      </c>
      <c r="I18" s="34"/>
      <c r="K18" s="33"/>
      <c r="L18" s="203"/>
    </row>
    <row r="19" spans="1:12" ht="12.75" customHeight="1">
      <c r="A19" s="7"/>
      <c r="B19" s="29" t="s">
        <v>43</v>
      </c>
      <c r="C19" s="30" t="s">
        <v>44</v>
      </c>
      <c r="D19" s="151">
        <v>400.37</v>
      </c>
      <c r="E19" s="152">
        <v>433.31629999999996</v>
      </c>
      <c r="F19" s="149">
        <v>704.02300100353352</v>
      </c>
      <c r="G19" s="153">
        <v>690.757001983642</v>
      </c>
      <c r="H19" s="262">
        <v>670.5520019836423</v>
      </c>
    </row>
    <row r="20" spans="1:12" ht="12.75" customHeight="1">
      <c r="A20" s="7"/>
      <c r="B20" s="29" t="s">
        <v>45</v>
      </c>
      <c r="C20" s="30" t="s">
        <v>46</v>
      </c>
      <c r="D20" s="154">
        <v>66.42</v>
      </c>
      <c r="E20" s="155">
        <v>12.096000000000002</v>
      </c>
      <c r="F20" s="149">
        <v>66.424999981373546</v>
      </c>
      <c r="G20" s="156">
        <v>42.415999999999997</v>
      </c>
      <c r="H20" s="38">
        <v>36.746000000000002</v>
      </c>
    </row>
    <row r="21" spans="1:12" ht="12.75" customHeight="1">
      <c r="A21" s="7"/>
      <c r="B21" s="29" t="s">
        <v>47</v>
      </c>
      <c r="C21" s="30" t="s">
        <v>48</v>
      </c>
      <c r="D21" s="157">
        <v>2.27</v>
      </c>
      <c r="E21" s="158">
        <v>0.82000000000000006</v>
      </c>
      <c r="F21" s="149">
        <v>21.703999979496004</v>
      </c>
      <c r="G21" s="159">
        <v>25.446999999999996</v>
      </c>
      <c r="H21" s="42">
        <v>22.73</v>
      </c>
      <c r="K21" s="261"/>
    </row>
    <row r="22" spans="1:12" ht="12.75" customHeight="1">
      <c r="A22" s="7"/>
      <c r="B22" s="43" t="s">
        <v>49</v>
      </c>
      <c r="C22" s="44" t="s">
        <v>50</v>
      </c>
      <c r="D22" s="160"/>
      <c r="E22" s="137"/>
      <c r="F22" s="137"/>
      <c r="G22" s="137"/>
      <c r="H22" s="45"/>
    </row>
    <row r="23" spans="1:12" ht="12.75" customHeight="1">
      <c r="A23" s="7"/>
      <c r="B23" s="29"/>
      <c r="C23" s="30"/>
      <c r="D23" s="161"/>
      <c r="E23" s="162"/>
      <c r="F23" s="162"/>
      <c r="G23" s="162"/>
      <c r="H23" s="46"/>
    </row>
    <row r="24" spans="1:12" ht="12.75" customHeight="1">
      <c r="A24" s="7" t="s">
        <v>51</v>
      </c>
      <c r="B24" s="29" t="s">
        <v>52</v>
      </c>
      <c r="C24" s="30"/>
      <c r="D24" s="163"/>
      <c r="E24" s="164"/>
      <c r="F24" s="164"/>
      <c r="G24" s="164"/>
      <c r="H24" s="39"/>
    </row>
    <row r="25" spans="1:12" ht="12.75" customHeight="1">
      <c r="A25" s="7"/>
      <c r="B25" s="29" t="s">
        <v>41</v>
      </c>
      <c r="C25" s="30" t="s">
        <v>53</v>
      </c>
      <c r="D25" s="165">
        <v>8261.84</v>
      </c>
      <c r="E25" s="165">
        <v>8142.87</v>
      </c>
      <c r="F25" s="165">
        <v>11434.159999999998</v>
      </c>
      <c r="G25" s="165">
        <v>11413.71</v>
      </c>
      <c r="H25" s="165">
        <f>SUM(H26:H28)</f>
        <v>11631.21</v>
      </c>
      <c r="K25" s="261"/>
    </row>
    <row r="26" spans="1:12" ht="12.75" customHeight="1">
      <c r="A26" s="7"/>
      <c r="B26" s="29"/>
      <c r="C26" s="47" t="s">
        <v>54</v>
      </c>
      <c r="D26" s="166">
        <v>5356.6399999999994</v>
      </c>
      <c r="E26" s="148">
        <v>5114.67</v>
      </c>
      <c r="F26" s="148">
        <v>8405.9599999999973</v>
      </c>
      <c r="G26" s="148">
        <v>8508.5099999999984</v>
      </c>
      <c r="H26" s="215">
        <v>8603.0099999999984</v>
      </c>
    </row>
    <row r="27" spans="1:12" ht="12.75" customHeight="1">
      <c r="A27" s="7"/>
      <c r="B27" s="29"/>
      <c r="C27" s="47" t="s">
        <v>55</v>
      </c>
      <c r="D27" s="167">
        <v>1303</v>
      </c>
      <c r="E27" s="168">
        <v>1303</v>
      </c>
      <c r="F27" s="168">
        <v>1303</v>
      </c>
      <c r="G27" s="168">
        <v>1303</v>
      </c>
      <c r="H27" s="168">
        <v>1303</v>
      </c>
    </row>
    <row r="28" spans="1:12" ht="12.75" customHeight="1">
      <c r="A28" s="7"/>
      <c r="B28" s="29"/>
      <c r="C28" s="47" t="s">
        <v>56</v>
      </c>
      <c r="D28" s="169">
        <v>1602.2</v>
      </c>
      <c r="E28" s="170">
        <v>1725.2</v>
      </c>
      <c r="F28" s="170">
        <v>1725.2</v>
      </c>
      <c r="G28" s="170">
        <v>1602.2000000000003</v>
      </c>
      <c r="H28" s="170">
        <v>1725.2</v>
      </c>
    </row>
    <row r="29" spans="1:12" ht="12.75" customHeight="1">
      <c r="A29" s="7"/>
      <c r="B29" s="29"/>
      <c r="C29" s="30"/>
      <c r="D29" s="171"/>
      <c r="E29" s="172"/>
      <c r="F29" s="172"/>
      <c r="G29" s="168"/>
      <c r="H29" s="48"/>
    </row>
    <row r="30" spans="1:12" ht="12.75" customHeight="1">
      <c r="A30" s="7"/>
      <c r="B30" s="29" t="s">
        <v>43</v>
      </c>
      <c r="C30" s="30" t="s">
        <v>57</v>
      </c>
      <c r="D30" s="173">
        <f t="shared" ref="D30:H30" si="0">SUM(D31:D33)</f>
        <v>1258</v>
      </c>
      <c r="E30" s="173">
        <f t="shared" si="0"/>
        <v>1237</v>
      </c>
      <c r="F30" s="173">
        <f t="shared" si="0"/>
        <v>1403</v>
      </c>
      <c r="G30" s="173">
        <f t="shared" si="0"/>
        <v>1403</v>
      </c>
      <c r="H30" s="173">
        <f t="shared" si="0"/>
        <v>1434</v>
      </c>
    </row>
    <row r="31" spans="1:12" ht="12.75" customHeight="1">
      <c r="A31" s="7"/>
      <c r="B31" s="29"/>
      <c r="C31" s="47" t="s">
        <v>54</v>
      </c>
      <c r="D31" s="174">
        <v>1034</v>
      </c>
      <c r="E31" s="175">
        <v>1008</v>
      </c>
      <c r="F31" s="175">
        <v>1174</v>
      </c>
      <c r="G31" s="175">
        <v>1174</v>
      </c>
      <c r="H31" s="49">
        <v>1205</v>
      </c>
    </row>
    <row r="32" spans="1:12" ht="12.75" customHeight="1">
      <c r="A32" s="7"/>
      <c r="B32" s="29"/>
      <c r="C32" s="47" t="s">
        <v>55</v>
      </c>
      <c r="D32" s="176">
        <v>116</v>
      </c>
      <c r="E32" s="177">
        <v>116</v>
      </c>
      <c r="F32" s="177">
        <v>116</v>
      </c>
      <c r="G32" s="177">
        <v>116</v>
      </c>
      <c r="H32" s="177">
        <v>116</v>
      </c>
    </row>
    <row r="33" spans="1:14" ht="12.75" customHeight="1">
      <c r="A33" s="7"/>
      <c r="B33" s="29"/>
      <c r="C33" s="47" t="s">
        <v>56</v>
      </c>
      <c r="D33" s="177">
        <v>108</v>
      </c>
      <c r="E33" s="177">
        <v>113</v>
      </c>
      <c r="F33" s="177">
        <v>113</v>
      </c>
      <c r="G33" s="177">
        <v>113</v>
      </c>
      <c r="H33" s="177">
        <v>113</v>
      </c>
    </row>
    <row r="34" spans="1:14" ht="12.75" customHeight="1">
      <c r="A34" s="50"/>
      <c r="B34" s="51"/>
      <c r="C34" s="52"/>
      <c r="D34" s="178"/>
      <c r="E34" s="179"/>
      <c r="F34" s="179"/>
      <c r="G34" s="180"/>
      <c r="H34" s="53"/>
    </row>
    <row r="35" spans="1:14" ht="12.75" customHeight="1">
      <c r="A35" s="17"/>
      <c r="B35" s="54"/>
      <c r="C35" s="54"/>
      <c r="D35" s="54"/>
    </row>
    <row r="36" spans="1:14" ht="12.75" customHeight="1">
      <c r="A36" s="17"/>
      <c r="B36" s="55"/>
      <c r="C36" s="56"/>
      <c r="D36" s="56"/>
    </row>
    <row r="37" spans="1:14" ht="12.75" customHeight="1">
      <c r="A37" s="17"/>
      <c r="B37" s="57"/>
      <c r="C37" s="56"/>
      <c r="D37" s="56"/>
    </row>
    <row r="38" spans="1:14" ht="12.75" customHeight="1">
      <c r="A38" s="17" t="s">
        <v>25</v>
      </c>
    </row>
    <row r="39" spans="1:14" ht="12.75" customHeight="1">
      <c r="A39" s="17"/>
    </row>
    <row r="40" spans="1:14" ht="12.75" customHeight="1">
      <c r="A40" s="17"/>
      <c r="L40" s="203"/>
    </row>
    <row r="41" spans="1:14" ht="12.75" customHeight="1">
      <c r="A41" s="17"/>
      <c r="J41" t="s">
        <v>104</v>
      </c>
      <c r="L41" s="203" t="s">
        <v>105</v>
      </c>
    </row>
    <row r="42" spans="1:14" ht="12.75" customHeight="1">
      <c r="A42" s="17"/>
      <c r="E42" s="58"/>
      <c r="F42" s="59"/>
      <c r="H42" s="203"/>
      <c r="I42" s="203"/>
      <c r="J42" s="203"/>
      <c r="L42" s="203"/>
    </row>
    <row r="43" spans="1:14" ht="12.75" customHeight="1">
      <c r="A43" s="17"/>
      <c r="B43" s="54"/>
      <c r="C43" s="54"/>
      <c r="D43" s="54"/>
      <c r="E43" s="58"/>
      <c r="F43" s="59"/>
      <c r="H43" s="58"/>
      <c r="I43" s="203"/>
      <c r="J43" s="203"/>
      <c r="L43" s="203"/>
    </row>
    <row r="44" spans="1:14" ht="12.75" customHeight="1">
      <c r="A44" s="17"/>
      <c r="B44" s="54"/>
      <c r="C44" s="54"/>
      <c r="D44" s="54"/>
      <c r="E44" s="58"/>
      <c r="F44" s="59"/>
      <c r="H44" s="59"/>
      <c r="I44" s="203"/>
      <c r="J44" s="203"/>
      <c r="L44" s="203"/>
    </row>
    <row r="45" spans="1:14" ht="12.75" customHeight="1">
      <c r="A45" s="17"/>
      <c r="B45" s="54"/>
      <c r="C45" s="54"/>
      <c r="D45" s="54"/>
      <c r="E45" s="58"/>
      <c r="F45" s="59"/>
      <c r="G45" t="s">
        <v>106</v>
      </c>
      <c r="H45" s="58">
        <v>506.86899999999963</v>
      </c>
      <c r="I45" s="203"/>
      <c r="J45" s="261">
        <v>110.29500198364258</v>
      </c>
      <c r="L45" s="203">
        <f>56.178-2.79</f>
        <v>53.387999999999998</v>
      </c>
      <c r="N45">
        <f>SUM(H45:L45)</f>
        <v>670.5520019836423</v>
      </c>
    </row>
    <row r="46" spans="1:14" ht="12.75" customHeight="1">
      <c r="A46" s="17"/>
      <c r="B46" s="54"/>
      <c r="C46" s="54"/>
      <c r="D46" s="54"/>
      <c r="E46" s="58"/>
      <c r="F46" s="59"/>
      <c r="G46" t="s">
        <v>107</v>
      </c>
      <c r="H46" s="203">
        <v>643.8430000000003</v>
      </c>
      <c r="J46" s="261">
        <v>39.305000275373459</v>
      </c>
      <c r="L46" s="203">
        <v>53.052</v>
      </c>
      <c r="N46" s="203">
        <f>SUM(H46:L46)</f>
        <v>736.20000027537378</v>
      </c>
    </row>
    <row r="47" spans="1:14" ht="12.75" customHeight="1">
      <c r="A47" s="17"/>
      <c r="B47" s="54"/>
      <c r="C47" s="54"/>
      <c r="D47" s="54"/>
      <c r="E47" s="58"/>
      <c r="F47" s="59"/>
      <c r="G47" s="263" t="s">
        <v>108</v>
      </c>
      <c r="H47" s="203">
        <v>0.1</v>
      </c>
      <c r="J47" s="203">
        <v>0</v>
      </c>
      <c r="N47" s="203">
        <f t="shared" ref="N47:N49" si="1">SUM(H47:L47)</f>
        <v>0.1</v>
      </c>
    </row>
    <row r="48" spans="1:14" ht="12.75" customHeight="1">
      <c r="A48" s="17"/>
      <c r="B48" s="54"/>
      <c r="C48" s="54"/>
      <c r="D48" s="54"/>
      <c r="E48" s="58"/>
      <c r="F48" s="59"/>
      <c r="G48" s="263" t="s">
        <v>109</v>
      </c>
      <c r="H48" s="203">
        <v>36.746000000000002</v>
      </c>
      <c r="J48" s="203">
        <v>0</v>
      </c>
      <c r="N48" s="203">
        <f t="shared" si="1"/>
        <v>36.746000000000002</v>
      </c>
    </row>
    <row r="49" spans="1:15" ht="12.75" customHeight="1">
      <c r="A49" s="17"/>
      <c r="B49" s="54"/>
      <c r="C49" s="54"/>
      <c r="D49" s="54"/>
      <c r="E49" s="58"/>
      <c r="F49" s="59"/>
      <c r="G49" s="263" t="s">
        <v>110</v>
      </c>
      <c r="H49" s="203">
        <v>22.635999999999996</v>
      </c>
      <c r="N49" s="203">
        <f t="shared" si="1"/>
        <v>22.635999999999996</v>
      </c>
      <c r="O49">
        <f>N49+0.1</f>
        <v>22.735999999999997</v>
      </c>
    </row>
    <row r="50" spans="1:15" ht="12.75" customHeight="1">
      <c r="A50" s="17"/>
      <c r="B50" s="54"/>
      <c r="C50" s="54"/>
      <c r="D50" s="54"/>
    </row>
    <row r="51" spans="1:15" ht="12.75" customHeight="1">
      <c r="A51" s="17"/>
      <c r="B51" s="60"/>
      <c r="C51" s="61"/>
      <c r="D51" s="61"/>
    </row>
    <row r="52" spans="1:15" ht="12.75" customHeight="1">
      <c r="A52" s="17"/>
      <c r="B52" s="60"/>
      <c r="C52" s="60"/>
      <c r="D52" s="60"/>
    </row>
    <row r="53" spans="1:15" ht="12.75" customHeight="1">
      <c r="A53" s="17"/>
      <c r="B53" s="60"/>
      <c r="C53" s="61"/>
      <c r="D53" s="61"/>
    </row>
    <row r="54" spans="1:15" ht="12.75" customHeight="1">
      <c r="A54" s="17"/>
      <c r="B54" s="60"/>
      <c r="C54" s="61"/>
      <c r="D54" s="61"/>
    </row>
    <row r="55" spans="1:15" ht="12.75" customHeight="1">
      <c r="A55" s="17"/>
      <c r="B55" s="54"/>
      <c r="C55" s="54"/>
      <c r="D55" s="54"/>
    </row>
    <row r="56" spans="1:15" ht="12.75" customHeight="1">
      <c r="A56" s="17"/>
      <c r="B56" s="54"/>
      <c r="C56" s="54"/>
      <c r="D56" s="54"/>
    </row>
    <row r="57" spans="1:15" ht="12.75" customHeight="1">
      <c r="A57" s="17"/>
      <c r="B57" s="54"/>
      <c r="C57" s="54"/>
      <c r="D57" s="54"/>
    </row>
    <row r="58" spans="1:15" ht="12.75" customHeight="1">
      <c r="A58" s="17"/>
      <c r="B58" s="54"/>
      <c r="C58" s="54"/>
      <c r="D58" s="54"/>
    </row>
    <row r="59" spans="1:15" ht="12.75" customHeight="1">
      <c r="A59" s="17"/>
      <c r="B59" s="54"/>
      <c r="C59" s="54"/>
      <c r="D59" s="54"/>
    </row>
    <row r="60" spans="1:15" ht="12.75" customHeight="1">
      <c r="A60" s="17"/>
      <c r="B60" s="54"/>
      <c r="C60" s="54"/>
      <c r="D60" s="54"/>
    </row>
    <row r="61" spans="1:15" ht="12.75" customHeight="1">
      <c r="A61" s="17"/>
      <c r="B61" s="54"/>
      <c r="C61" s="54"/>
      <c r="D61" s="54"/>
    </row>
    <row r="62" spans="1:15" ht="12.75" customHeight="1">
      <c r="A62" s="17"/>
      <c r="B62" s="54"/>
      <c r="C62" s="54"/>
      <c r="D62" s="54"/>
    </row>
    <row r="63" spans="1:15" ht="12.75" customHeight="1">
      <c r="A63" s="31"/>
      <c r="B63" s="54"/>
      <c r="C63" s="62"/>
      <c r="D63" s="54"/>
    </row>
    <row r="64" spans="1:15" ht="12.75" customHeight="1">
      <c r="A64" s="7"/>
      <c r="B64" s="29"/>
      <c r="C64" s="30"/>
    </row>
    <row r="65" spans="1:26" ht="12.75" customHeight="1">
      <c r="A65" s="7" t="s">
        <v>51</v>
      </c>
      <c r="B65" s="29" t="s">
        <v>58</v>
      </c>
      <c r="C65" s="30"/>
    </row>
    <row r="66" spans="1:26" ht="12.75" customHeight="1">
      <c r="A66" s="7"/>
      <c r="B66" s="29" t="s">
        <v>41</v>
      </c>
      <c r="C66" s="30" t="s">
        <v>59</v>
      </c>
    </row>
    <row r="67" spans="1:26" ht="12.75" customHeight="1">
      <c r="A67" s="7"/>
      <c r="B67" s="29" t="s">
        <v>43</v>
      </c>
      <c r="C67" s="30" t="s">
        <v>60</v>
      </c>
    </row>
    <row r="68" spans="1:26" ht="12.75" customHeight="1">
      <c r="A68" s="7"/>
      <c r="B68" s="29" t="s">
        <v>45</v>
      </c>
      <c r="C68" s="30" t="s">
        <v>48</v>
      </c>
    </row>
    <row r="69" spans="1:26" ht="12.75" customHeight="1">
      <c r="A69" s="63"/>
      <c r="B69" s="233" t="s">
        <v>61</v>
      </c>
      <c r="C69" s="234"/>
      <c r="D69" s="54"/>
    </row>
    <row r="70" spans="1:26" ht="13.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2.75" customHeight="1">
      <c r="A71" s="224" t="s">
        <v>3</v>
      </c>
      <c r="B71" s="227" t="s">
        <v>62</v>
      </c>
      <c r="C71" s="228"/>
      <c r="D71" s="65"/>
      <c r="F71" s="235">
        <v>2007</v>
      </c>
    </row>
    <row r="72" spans="1:26" ht="12.75" customHeight="1">
      <c r="A72" s="226"/>
      <c r="B72" s="231"/>
      <c r="C72" s="232"/>
      <c r="D72" s="65"/>
      <c r="F72" s="231"/>
    </row>
    <row r="73" spans="1:26" ht="12.75" customHeight="1">
      <c r="A73" s="21"/>
      <c r="B73" s="66"/>
      <c r="C73" s="67"/>
      <c r="D73" s="18"/>
      <c r="F73" s="48"/>
    </row>
    <row r="74" spans="1:26" ht="12.75" customHeight="1">
      <c r="A74" s="7" t="s">
        <v>29</v>
      </c>
      <c r="B74" s="29" t="s">
        <v>30</v>
      </c>
      <c r="C74" s="30"/>
      <c r="F74" s="48"/>
    </row>
    <row r="75" spans="1:26" ht="12.75" customHeight="1">
      <c r="A75" s="7"/>
      <c r="B75" s="29" t="s">
        <v>41</v>
      </c>
      <c r="C75" s="30" t="s">
        <v>32</v>
      </c>
      <c r="F75" s="48">
        <v>59.64</v>
      </c>
    </row>
    <row r="76" spans="1:26" ht="12.75" customHeight="1">
      <c r="A76" s="7"/>
      <c r="B76" s="29" t="s">
        <v>43</v>
      </c>
      <c r="C76" s="30" t="s">
        <v>33</v>
      </c>
      <c r="F76" s="48">
        <v>167.49</v>
      </c>
    </row>
    <row r="77" spans="1:26" ht="12.75" customHeight="1">
      <c r="A77" s="7"/>
      <c r="B77" s="29" t="s">
        <v>45</v>
      </c>
      <c r="C77" s="30" t="s">
        <v>34</v>
      </c>
      <c r="F77" s="48">
        <v>674.84</v>
      </c>
    </row>
    <row r="78" spans="1:26" ht="12.75" customHeight="1">
      <c r="A78" s="7"/>
      <c r="B78" s="29"/>
      <c r="C78" s="30"/>
      <c r="F78" s="48"/>
    </row>
    <row r="79" spans="1:26" ht="12.75" customHeight="1">
      <c r="A79" s="7" t="s">
        <v>35</v>
      </c>
      <c r="B79" s="29" t="s">
        <v>36</v>
      </c>
      <c r="C79" s="30"/>
      <c r="F79" s="48"/>
    </row>
    <row r="80" spans="1:26" ht="12.75" customHeight="1">
      <c r="A80" s="7"/>
      <c r="B80" s="29" t="s">
        <v>41</v>
      </c>
      <c r="C80" s="30" t="s">
        <v>63</v>
      </c>
      <c r="F80" s="48">
        <v>61.17</v>
      </c>
    </row>
    <row r="81" spans="1:6" ht="12.75" customHeight="1">
      <c r="A81" s="7"/>
      <c r="B81" s="29" t="s">
        <v>43</v>
      </c>
      <c r="C81" s="30" t="s">
        <v>64</v>
      </c>
      <c r="F81" s="48">
        <v>613.66999999999996</v>
      </c>
    </row>
    <row r="82" spans="1:6" ht="12.75" customHeight="1">
      <c r="A82" s="7"/>
      <c r="B82" s="29"/>
      <c r="C82" s="30"/>
      <c r="F82" s="48"/>
    </row>
    <row r="83" spans="1:6" ht="12.75" customHeight="1">
      <c r="A83" s="7" t="s">
        <v>39</v>
      </c>
      <c r="B83" s="29" t="s">
        <v>40</v>
      </c>
      <c r="C83" s="30"/>
      <c r="F83" s="48"/>
    </row>
    <row r="84" spans="1:6" ht="12.75" customHeight="1">
      <c r="A84" s="7"/>
      <c r="B84" s="29" t="s">
        <v>41</v>
      </c>
      <c r="C84" s="30" t="s">
        <v>65</v>
      </c>
      <c r="F84" s="32">
        <v>313.98</v>
      </c>
    </row>
    <row r="85" spans="1:6" ht="12.75" customHeight="1">
      <c r="A85" s="7"/>
      <c r="B85" s="29" t="s">
        <v>43</v>
      </c>
      <c r="C85" s="68" t="s">
        <v>44</v>
      </c>
      <c r="F85" s="32">
        <v>590.74</v>
      </c>
    </row>
    <row r="86" spans="1:6" ht="12.75" customHeight="1">
      <c r="A86" s="7"/>
      <c r="B86" s="29" t="s">
        <v>47</v>
      </c>
      <c r="C86" s="30" t="s">
        <v>46</v>
      </c>
      <c r="F86" s="48">
        <v>3.8</v>
      </c>
    </row>
    <row r="87" spans="1:6" ht="12.75" customHeight="1">
      <c r="A87" s="7"/>
      <c r="B87" s="29" t="s">
        <v>66</v>
      </c>
      <c r="C87" s="30" t="s">
        <v>48</v>
      </c>
      <c r="F87" s="48">
        <v>6</v>
      </c>
    </row>
    <row r="88" spans="1:6" ht="12.75" customHeight="1">
      <c r="A88" s="7"/>
      <c r="B88" s="29"/>
      <c r="C88" s="30"/>
      <c r="F88" s="48"/>
    </row>
    <row r="89" spans="1:6" ht="12.75" customHeight="1">
      <c r="A89" s="7" t="s">
        <v>51</v>
      </c>
      <c r="B89" s="29" t="s">
        <v>52</v>
      </c>
      <c r="C89" s="30"/>
      <c r="F89" s="48"/>
    </row>
    <row r="90" spans="1:6" ht="12.75" customHeight="1">
      <c r="A90" s="7"/>
      <c r="B90" s="29" t="s">
        <v>41</v>
      </c>
      <c r="C90" s="30" t="s">
        <v>67</v>
      </c>
      <c r="F90" s="69">
        <v>3235.5</v>
      </c>
    </row>
    <row r="91" spans="1:6" ht="12.75" customHeight="1">
      <c r="A91" s="7"/>
      <c r="B91" s="29" t="s">
        <v>43</v>
      </c>
      <c r="C91" s="30" t="s">
        <v>68</v>
      </c>
      <c r="F91" s="48">
        <v>280</v>
      </c>
    </row>
    <row r="92" spans="1:6" ht="12.75" customHeight="1">
      <c r="A92" s="9"/>
      <c r="B92" s="70"/>
      <c r="C92" s="25"/>
      <c r="F92" s="40"/>
    </row>
    <row r="93" spans="1:6" ht="12.75" customHeight="1">
      <c r="A93" s="9" t="s">
        <v>69</v>
      </c>
      <c r="B93" s="70" t="s">
        <v>70</v>
      </c>
      <c r="C93" s="25"/>
      <c r="F93" s="40"/>
    </row>
    <row r="94" spans="1:6" ht="12.75" customHeight="1">
      <c r="A94" s="71"/>
      <c r="B94" s="72"/>
      <c r="C94" s="73"/>
      <c r="F94" s="71"/>
    </row>
    <row r="95" spans="1:6" ht="12.75" customHeight="1"/>
    <row r="96" spans="1: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B69:C69"/>
    <mergeCell ref="A71:A72"/>
    <mergeCell ref="B71:C72"/>
    <mergeCell ref="F71:F72"/>
    <mergeCell ref="A1:H1"/>
    <mergeCell ref="A2:H2"/>
    <mergeCell ref="A4:A6"/>
    <mergeCell ref="B4:C6"/>
    <mergeCell ref="G4:G6"/>
  </mergeCells>
  <printOptions horizontalCentered="1"/>
  <pageMargins left="0.31496062992125984" right="0.31496062992125984" top="0.94488188976377963" bottom="0.74803149606299213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1000"/>
  <sheetViews>
    <sheetView topLeftCell="D1" zoomScale="85" zoomScaleNormal="85" workbookViewId="0">
      <selection activeCell="K8" sqref="K8"/>
    </sheetView>
  </sheetViews>
  <sheetFormatPr defaultColWidth="12.6640625" defaultRowHeight="15" customHeight="1"/>
  <cols>
    <col min="1" max="2" width="3.21875" customWidth="1"/>
    <col min="3" max="3" width="27.77734375" customWidth="1"/>
    <col min="4" max="4" width="21.77734375" customWidth="1"/>
    <col min="5" max="5" width="14.33203125" customWidth="1"/>
    <col min="6" max="6" width="15" customWidth="1"/>
    <col min="7" max="7" width="17.33203125" customWidth="1"/>
    <col min="8" max="9" width="8.6640625" customWidth="1"/>
    <col min="10" max="10" width="12.77734375" customWidth="1"/>
    <col min="11" max="26" width="8.6640625" customWidth="1"/>
  </cols>
  <sheetData>
    <row r="1" spans="1:26" ht="12.75" customHeight="1">
      <c r="A1" s="217" t="s">
        <v>0</v>
      </c>
      <c r="B1" s="218"/>
      <c r="C1" s="218"/>
      <c r="D1" s="218"/>
      <c r="E1" s="218"/>
      <c r="F1" s="218"/>
      <c r="G1" s="218"/>
    </row>
    <row r="2" spans="1:26" ht="12.75" customHeight="1">
      <c r="A2" s="217" t="s">
        <v>71</v>
      </c>
      <c r="B2" s="218"/>
      <c r="C2" s="218"/>
      <c r="D2" s="218"/>
      <c r="E2" s="218"/>
      <c r="F2" s="218"/>
      <c r="G2" s="218"/>
    </row>
    <row r="3" spans="1:26" ht="12.75" customHeight="1">
      <c r="A3" s="217" t="s">
        <v>72</v>
      </c>
      <c r="B3" s="218"/>
      <c r="C3" s="218"/>
      <c r="D3" s="218"/>
      <c r="E3" s="218"/>
      <c r="F3" s="218"/>
      <c r="G3" s="218"/>
    </row>
    <row r="4" spans="1:26" ht="12.75" customHeight="1"/>
    <row r="5" spans="1:26" ht="12.75" customHeight="1"/>
    <row r="6" spans="1:26" ht="12.75" customHeight="1">
      <c r="A6" s="237" t="s">
        <v>3</v>
      </c>
      <c r="B6" s="239" t="s">
        <v>28</v>
      </c>
      <c r="C6" s="240"/>
      <c r="D6" s="237" t="s">
        <v>73</v>
      </c>
      <c r="E6" s="245" t="s">
        <v>74</v>
      </c>
      <c r="F6" s="246"/>
      <c r="G6" s="247"/>
    </row>
    <row r="7" spans="1:26" ht="12.75" customHeight="1">
      <c r="A7" s="238"/>
      <c r="B7" s="241"/>
      <c r="C7" s="242"/>
      <c r="D7" s="238"/>
      <c r="E7" s="265" t="s">
        <v>75</v>
      </c>
      <c r="F7" s="267" t="s">
        <v>76</v>
      </c>
      <c r="G7" s="265" t="s">
        <v>77</v>
      </c>
    </row>
    <row r="8" spans="1:26" ht="12.75" customHeight="1">
      <c r="A8" s="236"/>
      <c r="B8" s="243"/>
      <c r="C8" s="244"/>
      <c r="D8" s="236"/>
      <c r="E8" s="266"/>
      <c r="F8" s="268"/>
      <c r="G8" s="266"/>
    </row>
    <row r="9" spans="1:26" ht="12.75" customHeight="1">
      <c r="A9" s="74"/>
      <c r="B9" s="75"/>
      <c r="C9" s="75"/>
      <c r="D9" s="76"/>
      <c r="E9" s="77"/>
      <c r="F9" s="78"/>
      <c r="G9" s="79"/>
    </row>
    <row r="10" spans="1:26" ht="12.75" customHeight="1">
      <c r="A10" s="80" t="s">
        <v>29</v>
      </c>
      <c r="B10" s="29" t="s">
        <v>78</v>
      </c>
      <c r="C10" s="29"/>
      <c r="D10" s="81"/>
      <c r="E10" s="82"/>
      <c r="F10" s="29"/>
      <c r="G10" s="80"/>
    </row>
    <row r="11" spans="1:26" ht="12.75" customHeight="1">
      <c r="A11" s="80"/>
      <c r="B11" s="29" t="s">
        <v>41</v>
      </c>
      <c r="C11" s="29" t="s">
        <v>59</v>
      </c>
      <c r="D11" s="188">
        <f t="shared" ref="D11:D14" si="0">SUM(E11:G11)</f>
        <v>671.34900000000005</v>
      </c>
      <c r="E11" s="185">
        <v>54.18</v>
      </c>
      <c r="F11" s="251">
        <v>110.3</v>
      </c>
      <c r="G11" s="83">
        <v>506.86900000000003</v>
      </c>
    </row>
    <row r="12" spans="1:26" ht="15" customHeight="1">
      <c r="A12" s="80"/>
      <c r="B12" s="29" t="s">
        <v>43</v>
      </c>
      <c r="C12" s="29" t="s">
        <v>46</v>
      </c>
      <c r="D12" s="188">
        <f>SUM(E12:G12)</f>
        <v>36.746000000000002</v>
      </c>
      <c r="E12" s="185">
        <v>0</v>
      </c>
      <c r="F12" s="251">
        <v>0</v>
      </c>
      <c r="G12" s="184">
        <v>36.746000000000002</v>
      </c>
      <c r="J12" s="84"/>
      <c r="K12" s="84"/>
      <c r="L12" s="84"/>
    </row>
    <row r="13" spans="1:26" ht="12.75" customHeight="1">
      <c r="A13" s="80"/>
      <c r="B13" s="29" t="s">
        <v>45</v>
      </c>
      <c r="C13" s="29" t="s">
        <v>48</v>
      </c>
      <c r="D13" s="188">
        <f t="shared" si="0"/>
        <v>22.635999999999999</v>
      </c>
      <c r="E13" s="185">
        <v>0</v>
      </c>
      <c r="F13" s="251">
        <v>0</v>
      </c>
      <c r="G13" s="112">
        <v>22.635999999999999</v>
      </c>
      <c r="J13" s="34"/>
      <c r="K13" s="34"/>
      <c r="L13" s="34"/>
    </row>
    <row r="14" spans="1:26" ht="12.6" customHeight="1" thickBot="1">
      <c r="A14" s="80"/>
      <c r="B14" s="72" t="s">
        <v>47</v>
      </c>
      <c r="C14" s="85" t="s">
        <v>79</v>
      </c>
      <c r="D14" s="189">
        <f t="shared" si="0"/>
        <v>735.40300000000002</v>
      </c>
      <c r="E14" s="190">
        <v>52.26</v>
      </c>
      <c r="F14" s="252">
        <v>39.299999999999997</v>
      </c>
      <c r="G14" s="112">
        <v>643.84299999999996</v>
      </c>
      <c r="I14" s="203"/>
      <c r="J14" s="34"/>
      <c r="K14" s="34"/>
      <c r="L14" s="34"/>
    </row>
    <row r="15" spans="1:26" ht="12.75" customHeight="1" thickBot="1">
      <c r="A15" s="80"/>
      <c r="B15" s="86"/>
      <c r="C15" s="87" t="s">
        <v>80</v>
      </c>
      <c r="D15" s="191">
        <f>SUM(E15:G15)</f>
        <v>1466.134</v>
      </c>
      <c r="E15" s="191">
        <f>SUM(E11:E14)</f>
        <v>106.44</v>
      </c>
      <c r="F15" s="194">
        <f>SUM(F11:F14)</f>
        <v>149.6</v>
      </c>
      <c r="G15" s="194">
        <f>SUM(G11:G14)</f>
        <v>1210.0940000000001</v>
      </c>
      <c r="J15" s="34"/>
      <c r="K15" s="34"/>
      <c r="L15" s="34"/>
    </row>
    <row r="16" spans="1:26" ht="13.5" customHeight="1" thickBot="1">
      <c r="A16" s="88"/>
      <c r="B16" s="89"/>
      <c r="C16" s="87" t="s">
        <v>81</v>
      </c>
      <c r="D16" s="90">
        <v>1472.7240022619958</v>
      </c>
      <c r="E16" s="91">
        <v>109.22999999999999</v>
      </c>
      <c r="F16" s="92">
        <v>153.3000022619963</v>
      </c>
      <c r="G16" s="90">
        <v>1210.1939999999995</v>
      </c>
      <c r="H16" s="64"/>
      <c r="I16" s="64"/>
      <c r="J16" s="34"/>
      <c r="K16" s="34"/>
      <c r="L16" s="3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3.5" customHeight="1" thickBot="1">
      <c r="A17" s="80"/>
      <c r="C17" s="87" t="s">
        <v>82</v>
      </c>
      <c r="D17" s="90">
        <v>1467.6269999999993</v>
      </c>
      <c r="E17" s="91">
        <v>106.4379999999998</v>
      </c>
      <c r="F17" s="92">
        <v>150.995</v>
      </c>
      <c r="G17" s="90">
        <v>1210.1939999999995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3.5" customHeight="1" thickBot="1">
      <c r="A18" s="80"/>
      <c r="B18" s="93"/>
      <c r="C18" s="87" t="s">
        <v>83</v>
      </c>
      <c r="D18" s="94">
        <v>891.93029999999976</v>
      </c>
      <c r="E18" s="95">
        <v>106.4379999999998</v>
      </c>
      <c r="F18" s="96">
        <v>144.76</v>
      </c>
      <c r="G18" s="90">
        <v>640.73</v>
      </c>
      <c r="H18" s="64"/>
      <c r="I18" s="64"/>
      <c r="J18" s="97"/>
      <c r="K18" s="97"/>
      <c r="L18" s="97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 thickBot="1">
      <c r="A19" s="98"/>
      <c r="B19" s="99"/>
      <c r="C19" s="87" t="s">
        <v>84</v>
      </c>
      <c r="D19" s="100">
        <v>886.23</v>
      </c>
      <c r="E19" s="91">
        <v>96.24</v>
      </c>
      <c r="F19" s="92">
        <v>149.26</v>
      </c>
      <c r="G19" s="90">
        <v>640.73</v>
      </c>
    </row>
    <row r="20" spans="1:26" ht="12.75" customHeight="1">
      <c r="A20" s="80"/>
      <c r="B20" s="35"/>
      <c r="C20" s="35"/>
      <c r="D20" s="101"/>
      <c r="E20" s="102"/>
      <c r="F20" s="34"/>
      <c r="G20" s="103"/>
    </row>
    <row r="21" spans="1:26" ht="12.75" customHeight="1">
      <c r="A21" s="80">
        <v>2</v>
      </c>
      <c r="B21" s="29" t="s">
        <v>85</v>
      </c>
      <c r="C21" s="29"/>
      <c r="D21" s="104"/>
      <c r="E21" s="105"/>
      <c r="F21" s="106"/>
      <c r="G21" s="107"/>
      <c r="J21" s="108"/>
      <c r="K21" s="108"/>
      <c r="L21" s="108"/>
    </row>
    <row r="22" spans="1:26" ht="12.75" customHeight="1">
      <c r="A22" s="80"/>
      <c r="B22" s="29" t="s">
        <v>41</v>
      </c>
      <c r="C22" s="29" t="s">
        <v>86</v>
      </c>
      <c r="D22" s="188">
        <f>SUM(E22:G22)</f>
        <v>588.62999999999988</v>
      </c>
      <c r="E22" s="186">
        <v>80.37</v>
      </c>
      <c r="F22" s="109">
        <v>103.36</v>
      </c>
      <c r="G22" s="110">
        <v>404.89999999999992</v>
      </c>
    </row>
    <row r="23" spans="1:26" ht="12.75" customHeight="1">
      <c r="A23" s="80"/>
      <c r="B23" s="29" t="s">
        <v>43</v>
      </c>
      <c r="C23" s="29" t="s">
        <v>87</v>
      </c>
      <c r="D23" s="188">
        <f t="shared" ref="D23:D24" si="1">SUM(E23:G23)</f>
        <v>421.23600000000005</v>
      </c>
      <c r="E23" s="186">
        <v>26.07</v>
      </c>
      <c r="F23" s="109">
        <v>35.31</v>
      </c>
      <c r="G23" s="110">
        <v>359.85600000000005</v>
      </c>
      <c r="J23" s="108"/>
    </row>
    <row r="24" spans="1:26" ht="12.75" customHeight="1">
      <c r="A24" s="80"/>
      <c r="B24" s="29" t="s">
        <v>45</v>
      </c>
      <c r="C24" s="29" t="s">
        <v>88</v>
      </c>
      <c r="D24" s="188">
        <f t="shared" si="1"/>
        <v>158.23199999999997</v>
      </c>
      <c r="E24" s="186">
        <v>0</v>
      </c>
      <c r="F24" s="109">
        <v>9.11</v>
      </c>
      <c r="G24" s="110">
        <v>149.12199999999999</v>
      </c>
    </row>
    <row r="25" spans="1:26" ht="12.75" customHeight="1" thickBot="1">
      <c r="A25" s="80"/>
      <c r="B25" s="70" t="s">
        <v>47</v>
      </c>
      <c r="C25" s="111" t="s">
        <v>89</v>
      </c>
      <c r="D25" s="192">
        <f>SUM(E25:G25)</f>
        <v>298.13600000000002</v>
      </c>
      <c r="E25" s="187">
        <v>0</v>
      </c>
      <c r="F25" s="193">
        <v>1.82</v>
      </c>
      <c r="G25" s="103">
        <v>296.31600000000003</v>
      </c>
    </row>
    <row r="26" spans="1:26" ht="13.5" customHeight="1" thickBot="1">
      <c r="A26" s="88"/>
      <c r="B26" s="113"/>
      <c r="C26" s="87" t="s">
        <v>80</v>
      </c>
      <c r="D26" s="194">
        <f>SUM(E26:G26)</f>
        <v>1466.2339999999999</v>
      </c>
      <c r="E26" s="194">
        <f>SUM(E22:E25)</f>
        <v>106.44</v>
      </c>
      <c r="F26" s="194">
        <f>SUM(F22:F25)</f>
        <v>149.60000000000002</v>
      </c>
      <c r="G26" s="194">
        <f>SUM(G22:G25)</f>
        <v>1210.194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3.5" customHeight="1" thickBot="1">
      <c r="A27" s="80"/>
      <c r="B27" s="89"/>
      <c r="C27" s="87" t="s">
        <v>81</v>
      </c>
      <c r="D27" s="90">
        <v>1472.7239990954995</v>
      </c>
      <c r="E27" s="91">
        <v>109.23</v>
      </c>
      <c r="F27" s="92">
        <v>153.29999909549957</v>
      </c>
      <c r="G27" s="90">
        <v>1210.194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3.5" customHeight="1" thickBot="1">
      <c r="A28" s="80"/>
      <c r="C28" s="87" t="s">
        <v>82</v>
      </c>
      <c r="D28" s="90">
        <v>1467.6290007836819</v>
      </c>
      <c r="E28" s="91">
        <v>106.43799999999999</v>
      </c>
      <c r="F28" s="92">
        <v>150.99700078368187</v>
      </c>
      <c r="G28" s="90">
        <v>1210.194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2.75" customHeight="1" thickBot="1">
      <c r="A29" s="98"/>
      <c r="B29" s="93"/>
      <c r="C29" s="87" t="s">
        <v>83</v>
      </c>
      <c r="D29" s="94">
        <v>891.93029999999965</v>
      </c>
      <c r="E29" s="95">
        <v>106.43799999999999</v>
      </c>
      <c r="F29" s="96">
        <v>144.76</v>
      </c>
      <c r="G29" s="90">
        <v>640.73</v>
      </c>
    </row>
    <row r="30" spans="1:26" ht="12.75" customHeight="1" thickBot="1">
      <c r="A30" s="80"/>
      <c r="B30" s="89"/>
      <c r="C30" s="87" t="s">
        <v>84</v>
      </c>
      <c r="D30" s="100">
        <v>886.23</v>
      </c>
      <c r="E30" s="91">
        <v>96.24</v>
      </c>
      <c r="F30" s="92">
        <v>149.26</v>
      </c>
      <c r="G30" s="90">
        <v>640.73</v>
      </c>
    </row>
    <row r="31" spans="1:26" ht="12.75" customHeight="1">
      <c r="A31" s="80">
        <v>3</v>
      </c>
      <c r="B31" s="78" t="s">
        <v>90</v>
      </c>
      <c r="D31" s="101"/>
      <c r="E31" s="102"/>
      <c r="F31" s="34"/>
      <c r="G31" s="103"/>
    </row>
    <row r="32" spans="1:26" ht="12.75" customHeight="1">
      <c r="A32" s="80"/>
      <c r="B32" s="29"/>
      <c r="C32" s="29"/>
      <c r="D32" s="104"/>
      <c r="E32" s="82"/>
      <c r="F32" s="109"/>
      <c r="G32" s="110"/>
    </row>
    <row r="33" spans="1:7" ht="12.75" customHeight="1">
      <c r="A33" s="80"/>
      <c r="B33" s="29" t="s">
        <v>41</v>
      </c>
      <c r="C33" s="29" t="s">
        <v>91</v>
      </c>
      <c r="D33" s="188">
        <f>SUM(E33:G33)</f>
        <v>106.44</v>
      </c>
      <c r="E33" s="114">
        <v>106.44</v>
      </c>
      <c r="F33" s="104">
        <v>0</v>
      </c>
      <c r="G33" s="186">
        <v>0</v>
      </c>
    </row>
    <row r="34" spans="1:7" ht="12.75" customHeight="1">
      <c r="A34" s="80"/>
      <c r="B34" s="29" t="s">
        <v>43</v>
      </c>
      <c r="C34" s="29" t="s">
        <v>92</v>
      </c>
      <c r="D34" s="188">
        <f t="shared" ref="D34:D39" si="2">SUM(E34:G34)</f>
        <v>149.6</v>
      </c>
      <c r="E34" s="114">
        <v>0</v>
      </c>
      <c r="F34" s="104">
        <v>149.6</v>
      </c>
      <c r="G34" s="186">
        <v>0</v>
      </c>
    </row>
    <row r="35" spans="1:7" ht="12.75" customHeight="1">
      <c r="A35" s="80"/>
      <c r="B35" s="29" t="s">
        <v>45</v>
      </c>
      <c r="C35" s="29" t="s">
        <v>93</v>
      </c>
      <c r="D35" s="188">
        <f t="shared" si="2"/>
        <v>0</v>
      </c>
      <c r="E35" s="82">
        <v>0</v>
      </c>
      <c r="F35" s="110">
        <v>0</v>
      </c>
      <c r="G35" s="186">
        <v>0</v>
      </c>
    </row>
    <row r="36" spans="1:7" ht="12.75" customHeight="1">
      <c r="A36" s="80"/>
      <c r="B36" s="29"/>
      <c r="C36" s="29" t="s">
        <v>94</v>
      </c>
      <c r="D36" s="188">
        <f t="shared" si="2"/>
        <v>0</v>
      </c>
      <c r="E36" s="116">
        <v>0</v>
      </c>
      <c r="F36" s="104">
        <v>0</v>
      </c>
      <c r="G36" s="186">
        <v>0</v>
      </c>
    </row>
    <row r="37" spans="1:7" ht="12.75" customHeight="1">
      <c r="A37" s="80"/>
      <c r="B37" s="29"/>
      <c r="C37" s="29" t="s">
        <v>95</v>
      </c>
      <c r="D37" s="188">
        <f t="shared" si="2"/>
        <v>43.52</v>
      </c>
      <c r="E37" s="116">
        <v>0</v>
      </c>
      <c r="F37" s="104">
        <v>0</v>
      </c>
      <c r="G37" s="202">
        <v>43.52</v>
      </c>
    </row>
    <row r="38" spans="1:7" ht="12.75" customHeight="1">
      <c r="A38" s="80"/>
      <c r="C38" s="29" t="s">
        <v>96</v>
      </c>
      <c r="D38" s="188">
        <f t="shared" si="2"/>
        <v>443.57</v>
      </c>
      <c r="E38" s="116">
        <v>0</v>
      </c>
      <c r="F38" s="115">
        <v>0</v>
      </c>
      <c r="G38" s="200">
        <v>443.57</v>
      </c>
    </row>
    <row r="39" spans="1:7" ht="15" customHeight="1" thickBot="1">
      <c r="A39" s="88"/>
      <c r="B39" s="117" t="s">
        <v>47</v>
      </c>
      <c r="C39" s="183" t="s">
        <v>97</v>
      </c>
      <c r="D39" s="192">
        <f t="shared" si="2"/>
        <v>723.10400000000004</v>
      </c>
      <c r="E39" s="249">
        <v>0</v>
      </c>
      <c r="F39" s="115">
        <v>0</v>
      </c>
      <c r="G39" s="201">
        <v>723.10400000000004</v>
      </c>
    </row>
    <row r="40" spans="1:7" ht="12.75" customHeight="1" thickBot="1">
      <c r="A40" s="80"/>
      <c r="B40" s="118"/>
      <c r="C40" s="87" t="s">
        <v>80</v>
      </c>
      <c r="D40" s="194">
        <f>SUM(E40:G40)</f>
        <v>1466.2339999999999</v>
      </c>
      <c r="E40" s="250">
        <v>106.44</v>
      </c>
      <c r="F40" s="181">
        <f>SUM(F33:F39)</f>
        <v>149.6</v>
      </c>
      <c r="G40" s="194">
        <f>SUM(G36:G39)</f>
        <v>1210.194</v>
      </c>
    </row>
    <row r="41" spans="1:7" ht="12.75" customHeight="1" thickBot="1">
      <c r="A41" s="80"/>
      <c r="B41" s="93"/>
      <c r="C41" s="87" t="s">
        <v>81</v>
      </c>
      <c r="D41" s="90">
        <v>1472.7240022619962</v>
      </c>
      <c r="E41" s="91">
        <v>109.23</v>
      </c>
      <c r="F41" s="92">
        <v>153.3000022619963</v>
      </c>
      <c r="G41" s="90">
        <v>1210.194</v>
      </c>
    </row>
    <row r="42" spans="1:7" ht="12.75" customHeight="1" thickBot="1">
      <c r="A42" s="98"/>
      <c r="B42" s="89"/>
      <c r="C42" s="87" t="s">
        <v>82</v>
      </c>
      <c r="D42" s="90">
        <v>1467.6289999999999</v>
      </c>
      <c r="E42" s="91">
        <v>106.44</v>
      </c>
      <c r="F42" s="92">
        <v>150.995</v>
      </c>
      <c r="G42" s="90">
        <v>1210.194</v>
      </c>
    </row>
    <row r="43" spans="1:7" ht="12.75" customHeight="1" thickBot="1">
      <c r="A43" s="98"/>
      <c r="B43" s="119"/>
      <c r="C43" s="87" t="s">
        <v>83</v>
      </c>
      <c r="D43" s="90">
        <v>891.93029999999965</v>
      </c>
      <c r="E43" s="195">
        <v>106.43799999999999</v>
      </c>
      <c r="F43" s="196">
        <v>144.76</v>
      </c>
      <c r="G43" s="197">
        <v>640.73</v>
      </c>
    </row>
    <row r="44" spans="1:7" ht="12.75" customHeight="1" thickBot="1">
      <c r="A44" s="120"/>
      <c r="B44" s="121"/>
      <c r="C44" s="87" t="s">
        <v>84</v>
      </c>
      <c r="D44" s="197">
        <v>886.23</v>
      </c>
      <c r="E44" s="198">
        <v>96.24</v>
      </c>
      <c r="F44" s="199">
        <v>149.26</v>
      </c>
      <c r="G44" s="197">
        <v>640.73</v>
      </c>
    </row>
    <row r="45" spans="1:7" ht="12.75" customHeight="1">
      <c r="A45" s="17"/>
      <c r="B45" s="54"/>
      <c r="C45" s="122"/>
      <c r="D45" s="123"/>
      <c r="E45" s="123"/>
      <c r="F45" s="123"/>
      <c r="G45" s="124"/>
    </row>
    <row r="46" spans="1:7" ht="12.75" customHeight="1">
      <c r="A46" s="17" t="s">
        <v>25</v>
      </c>
      <c r="B46" s="54"/>
      <c r="C46" s="54"/>
      <c r="D46" s="125"/>
      <c r="E46" s="124"/>
      <c r="F46" s="124"/>
      <c r="G46" s="124"/>
    </row>
    <row r="47" spans="1:7" ht="12.75" customHeight="1">
      <c r="C47" s="54"/>
      <c r="D47" s="125"/>
      <c r="E47" s="124"/>
      <c r="F47" s="124"/>
      <c r="G47" s="124"/>
    </row>
    <row r="48" spans="1:7" ht="12.75" customHeight="1">
      <c r="E48" s="253" t="s">
        <v>103</v>
      </c>
      <c r="F48" s="253"/>
      <c r="G48" s="253"/>
    </row>
    <row r="49" spans="1:7" ht="12.75" customHeight="1">
      <c r="E49" s="253" t="s">
        <v>98</v>
      </c>
      <c r="F49" s="253"/>
      <c r="G49" s="253"/>
    </row>
    <row r="50" spans="1:7" ht="12.75" customHeight="1">
      <c r="E50" s="253" t="s">
        <v>99</v>
      </c>
      <c r="F50" s="253"/>
      <c r="G50" s="253"/>
    </row>
    <row r="51" spans="1:7" ht="12.75" customHeight="1">
      <c r="E51" s="254"/>
      <c r="F51" s="254"/>
      <c r="G51" s="254"/>
    </row>
    <row r="52" spans="1:7" ht="12.75" customHeight="1">
      <c r="E52" s="254"/>
      <c r="F52" s="254"/>
      <c r="G52" s="254"/>
    </row>
    <row r="53" spans="1:7" ht="12.75" customHeight="1">
      <c r="E53" s="254"/>
      <c r="F53" s="254"/>
      <c r="G53" s="254"/>
    </row>
    <row r="54" spans="1:7" ht="12.75" customHeight="1">
      <c r="E54" s="254"/>
      <c r="F54" s="254"/>
      <c r="G54" s="254"/>
    </row>
    <row r="55" spans="1:7" ht="12.75" customHeight="1">
      <c r="E55" s="254"/>
      <c r="F55" s="254"/>
      <c r="G55" s="254"/>
    </row>
    <row r="56" spans="1:7" ht="12.75" customHeight="1">
      <c r="E56" s="255" t="s">
        <v>100</v>
      </c>
      <c r="F56" s="255"/>
      <c r="G56" s="255"/>
    </row>
    <row r="57" spans="1:7" ht="12.75" customHeight="1">
      <c r="A57" s="64"/>
      <c r="E57" s="256" t="s">
        <v>101</v>
      </c>
      <c r="F57" s="256"/>
      <c r="G57" s="256"/>
    </row>
    <row r="58" spans="1:7" ht="12.75" customHeight="1">
      <c r="E58" s="256" t="s">
        <v>102</v>
      </c>
      <c r="F58" s="256"/>
      <c r="G58" s="256"/>
    </row>
    <row r="59" spans="1:7" ht="12.75" customHeight="1"/>
    <row r="60" spans="1:7" ht="12.75" customHeight="1"/>
    <row r="61" spans="1:7" ht="12.75" customHeight="1"/>
    <row r="62" spans="1:7" ht="12.75" customHeight="1"/>
    <row r="63" spans="1:7" ht="12.75" customHeight="1"/>
    <row r="64" spans="1:7" ht="12.75" customHeight="1"/>
    <row r="65" spans="2:26" ht="12.75" customHeight="1"/>
    <row r="66" spans="2:26" ht="12.75" customHeight="1"/>
    <row r="67" spans="2:26" ht="12.75" customHeight="1"/>
    <row r="68" spans="2:26" ht="12.75" customHeight="1"/>
    <row r="69" spans="2:26" ht="12.75" customHeight="1"/>
    <row r="70" spans="2:26" ht="13.5" customHeight="1"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2:26" ht="12.75" customHeight="1">
      <c r="B71" s="64"/>
    </row>
    <row r="72" spans="2:26" ht="12.75" customHeight="1">
      <c r="C72" s="64"/>
      <c r="D72" s="64"/>
      <c r="E72" s="64"/>
      <c r="F72" s="64"/>
      <c r="G72" s="64"/>
    </row>
    <row r="73" spans="2:26" ht="12.75" customHeight="1"/>
    <row r="74" spans="2:26" ht="12.75" customHeight="1"/>
    <row r="75" spans="2:26" ht="12.75" customHeight="1"/>
    <row r="76" spans="2:26" ht="12.75" customHeight="1"/>
    <row r="77" spans="2:26" ht="12.75" customHeight="1"/>
    <row r="78" spans="2:26" ht="12.75" customHeight="1"/>
    <row r="79" spans="2:26" ht="12.75" customHeight="1"/>
    <row r="80" spans="2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E58:G58"/>
    <mergeCell ref="E48:G48"/>
    <mergeCell ref="E49:G49"/>
    <mergeCell ref="E50:G50"/>
    <mergeCell ref="E56:G56"/>
    <mergeCell ref="E57:G57"/>
    <mergeCell ref="E7:E8"/>
    <mergeCell ref="F7:F8"/>
    <mergeCell ref="A1:G1"/>
    <mergeCell ref="A2:G2"/>
    <mergeCell ref="A3:G3"/>
    <mergeCell ref="A6:A8"/>
    <mergeCell ref="B6:C8"/>
    <mergeCell ref="D6:D8"/>
    <mergeCell ref="E6:G6"/>
    <mergeCell ref="G7:G8"/>
  </mergeCells>
  <pageMargins left="0.74803149606299213" right="0.35433070866141736" top="0.98425196850393704" bottom="0.98425196850393704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jembatan</vt:lpstr>
      <vt:lpstr>Kondisi jalan</vt:lpstr>
      <vt:lpstr>Panjang jalan</vt:lpstr>
      <vt:lpstr>jembatan!Print_Area</vt:lpstr>
      <vt:lpstr>'Kondisi jalan'!Print_Area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DPU Brebes</cp:lastModifiedBy>
  <cp:lastPrinted>2026-02-18T09:49:18Z</cp:lastPrinted>
  <dcterms:created xsi:type="dcterms:W3CDTF">2007-05-29T02:15:40Z</dcterms:created>
  <dcterms:modified xsi:type="dcterms:W3CDTF">2026-02-18T12:26:01Z</dcterms:modified>
</cp:coreProperties>
</file>