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Sheet1!$A$1:$G$31</definedName>
  </definedNames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<sst xmlns="http://schemas.openxmlformats.org/spreadsheetml/2006/main" count="32" uniqueCount="32">
  <si>
    <t>Tabel</t>
  </si>
  <si>
    <t>Banyaknya Realisasi Produksi, Ketersediaan dan Kebutuhan Pangan</t>
  </si>
  <si>
    <t>Komoditas Jagung Menurut Bulan</t>
  </si>
  <si>
    <t>di Kabupaten Brebes Tahun 2022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</si>
  <si>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</si>
  <si>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</si>
  <si>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</si>
  <si>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</si>
  <si>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</si>
  <si>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</si>
  <si>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</si>
  <si>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</si>
  <si>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</si>
  <si>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</si>
  <si>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</si>
  <si>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</si>
  <si>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</si>
  <si>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</si>
  <si>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</si>
  <si>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</si>
  <si>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</si>
  <si>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</si>
  <si>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</si>
  <si>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</si>
  <si>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</si>
  <si>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</si>
  <si>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</si>
  <si>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</si>
  <si>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</si>
  <si>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</si>
  <si>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2022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</si>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</sst>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.00_);_(* \(#,##0.00\);_(* &quot;-&quot;??_);_(@_)"/>
    <numFmt numFmtId="179" formatCode="_(* #,##0.00_);_(* \(#,##0.00\);_(* &quot;-&quot;_);_(@_)"/>
  </numFmts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177" fontId="6" fillId="0" borderId="0" xfId="19" applyFont="1" applyBorder="1"/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177" fontId="5" fillId="2" borderId="1" xfId="19" applyFont="1" applyFill="1" applyBorder="1" applyAlignment="1">
      <alignment horizontal="center" wrapText="1"/>
    </xf>
    <xf numFmtId="177" fontId="5" fillId="2" borderId="2" xfId="19" applyFont="1" applyFill="1" applyBorder="1" applyAlignment="1">
      <alignment horizontal="center" wrapText="1"/>
    </xf>
    <xf numFmtId="0" fontId="3" fillId="0" borderId="0" xfId="0" applyFont="1"/>
    <xf numFmtId="179" fontId="1" fillId="0" borderId="0" xfId="19" applyNumberFormat="1" applyFont="1"/>
    <xf numFmtId="177" fontId="5" fillId="2" borderId="3" xfId="19" applyFont="1" applyFill="1" applyBorder="1" applyAlignment="1">
      <alignment horizontal="center" wrapText="1"/>
    </xf>
    <xf numFmtId="178" fontId="1" fillId="0" borderId="0" xfId="0" applyNumberFormat="1"/>
    <xf numFmtId="0" fontId="5" fillId="2" borderId="1" xfId="0" applyFont="1" applyFill="1" applyBorder="1" applyAlignment="1" quotePrefix="1">
      <alignment horizontal="center"/>
    </xf>
    <xf numFmtId="177" fontId="5" fillId="2" borderId="1" xfId="19" applyFont="1" applyFill="1" applyBorder="1" applyAlignment="1" quotePrefix="1">
      <alignment horizontal="center"/>
    </xf>
    <xf numFmtId="0" fontId="5" fillId="0" borderId="1" xfId="0" applyFont="1" applyBorder="1"/>
    <xf numFmtId="177" fontId="3" fillId="0" borderId="1" xfId="19" applyFont="1" applyBorder="1"/>
    <xf numFmtId="177" fontId="3" fillId="0" borderId="4" xfId="19" applyFont="1" applyBorder="1"/>
    <xf numFmtId="177" fontId="6" fillId="0" borderId="1" xfId="19" applyFont="1" applyBorder="1" applyAlignment="1">
      <alignment horizontal="right"/>
    </xf>
    <xf numFmtId="177" fontId="6" fillId="0" borderId="1" xfId="19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177" fontId="5" fillId="0" borderId="1" xfId="19" applyFont="1" applyFill="1" applyBorder="1" applyAlignment="1" applyProtection="1">
      <alignment vertical="center"/>
      <protection/>
    </xf>
    <xf numFmtId="177" fontId="5" fillId="0" borderId="1" xfId="19" applyFont="1" applyBorder="1" applyAlignment="1">
      <alignment horizontal="right" wrapText="1"/>
    </xf>
    <xf numFmtId="177" fontId="4" fillId="0" borderId="0" xfId="19" applyFont="1"/>
    <xf numFmtId="177" fontId="5" fillId="0" borderId="1" xfId="19" applyFont="1" applyBorder="1" applyAlignment="1">
      <alignment horizontal="right"/>
    </xf>
    <xf numFmtId="177" fontId="4" fillId="0" borderId="1" xfId="19" applyFont="1" applyBorder="1"/>
    <xf numFmtId="49" fontId="0" fillId="0" borderId="0" xfId="19" applyNumberFormat="1" applyFont="1" applyFill="1" applyBorder="1" applyAlignment="1">
      <alignment horizontal="right"/>
    </xf>
    <xf numFmtId="177" fontId="4" fillId="0" borderId="4" xfId="19" applyFont="1" applyBorder="1"/>
    <xf numFmtId="0" fontId="4" fillId="0" borderId="1" xfId="0" applyFont="1" applyBorder="1" applyAlignment="1">
      <alignment horizontal="right"/>
    </xf>
    <xf numFmtId="177" fontId="3" fillId="0" borderId="0" xfId="19" applyFont="1"/>
    <xf numFmtId="0" fontId="2" fillId="0" borderId="0" xfId="0" applyFont="1"/>
    <xf numFmtId="177" fontId="2" fillId="0" borderId="0" xfId="19" applyFont="1" applyBorder="1" applyAlignment="1">
      <alignment/>
    </xf>
    <xf numFmtId="177" fontId="1" fillId="0" borderId="0" xfId="19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95ba08-c3e8-4bbb-a341-8f76d7a0fcb5}">
  <dimension ref="A1:K30"/>
  <sheetViews>
    <sheetView view="pageBreakPreview" zoomScaleNormal="100" zoomScaleSheetLayoutView="100" workbookViewId="0" topLeftCell="A4">
      <selection pane="topLeft" activeCell="C26" sqref="C26"/>
    </sheetView>
  </sheetViews>
  <sheetFormatPr defaultRowHeight="14.5" customHeight="1"/>
  <cols>
    <col min="1" max="1" width="18.285714285714285" style="1" bestFit="1" customWidth="1"/>
    <col min="2" max="2" width="15" style="32" customWidth="1"/>
    <col min="3" max="3" width="13" style="32" customWidth="1"/>
    <col min="4" max="4" width="16.428571428571427" style="32" customWidth="1"/>
    <col min="5" max="5" width="14.285714285714286" style="32" customWidth="1"/>
    <col min="6" max="6" width="19.285714285714285" style="32" customWidth="1"/>
    <col min="7" max="7" width="16" style="32" customWidth="1"/>
    <col min="8" max="8" width="14.428571428571429" style="1" bestFit="1" customWidth="1"/>
    <col min="9" max="9" width="9.142857142857142" style="1" customWidth="1"/>
    <col min="10" max="10" width="14.285714285714286" style="1" customWidth="1"/>
    <col min="11" max="11" width="14.142857142857142" style="1" customWidth="1"/>
    <col min="12" max="16384" width="9.142857142857142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2"/>
    </row>
    <row r="2" spans="1:8" ht="14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2" t="s">
        <v>2</v>
      </c>
      <c r="B3" s="2"/>
      <c r="C3" s="2"/>
      <c r="D3" s="2"/>
      <c r="E3" s="2"/>
      <c r="F3" s="2"/>
      <c r="G3" s="2"/>
      <c r="H3" s="2"/>
    </row>
    <row r="4" spans="1:8" ht="14.5">
      <c r="A4" s="2" t="s">
        <v>3</v>
      </c>
      <c r="B4" s="2"/>
      <c r="C4" s="2"/>
      <c r="D4" s="2"/>
      <c r="E4" s="2"/>
      <c r="F4" s="2"/>
      <c r="G4" s="2"/>
      <c r="H4" s="2"/>
    </row>
    <row r="5" spans="1:8" ht="14.5">
      <c r="A5" s="3"/>
      <c r="B5" s="4"/>
      <c r="C5" s="4"/>
      <c r="D5" s="4"/>
      <c r="E5" s="4"/>
      <c r="F5" s="4"/>
      <c r="G5" s="4"/>
      <c r="H5" s="5"/>
    </row>
    <row r="6" spans="1:11" ht="14.5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7" t="s">
        <v>10</v>
      </c>
      <c r="H6" s="9"/>
      <c r="K6" s="10"/>
    </row>
    <row r="7" spans="1:11" ht="14.5">
      <c r="A7" s="6"/>
      <c r="B7" s="7"/>
      <c r="C7" s="7"/>
      <c r="D7" s="7"/>
      <c r="E7" s="7"/>
      <c r="F7" s="11"/>
      <c r="G7" s="7"/>
      <c r="H7" s="9"/>
      <c r="K7" s="12"/>
    </row>
    <row r="8" spans="1:8" ht="14.5">
      <c r="A8" s="13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9"/>
    </row>
    <row r="9" spans="1:8" ht="14.5">
      <c r="A9" s="15" t="s">
        <v>18</v>
      </c>
      <c r="B9" s="16">
        <v>5292</v>
      </c>
      <c r="C9" s="16">
        <v>38703.578999999998</v>
      </c>
      <c r="D9" s="16">
        <f>C9*0.89</f>
        <v>34446.185310000001</v>
      </c>
      <c r="E9" s="17">
        <v>132</v>
      </c>
      <c r="F9" s="18">
        <f>D9-E9</f>
        <v>34314.185310000001</v>
      </c>
      <c r="G9" s="19">
        <f>F9</f>
        <v>34314.185310000001</v>
      </c>
      <c r="H9" s="9"/>
    </row>
    <row r="10" spans="1:11" ht="14.5">
      <c r="A10" s="15" t="s">
        <v>19</v>
      </c>
      <c r="B10" s="16">
        <v>5101.4999999999991</v>
      </c>
      <c r="C10" s="16">
        <v>35733.534</v>
      </c>
      <c r="D10" s="16">
        <f t="shared" si="0" ref="D10:D20">C10*0.89</f>
        <v>31802.845260000002</v>
      </c>
      <c r="E10" s="17">
        <v>132</v>
      </c>
      <c r="F10" s="18">
        <f t="shared" si="1" ref="F10:F20">D10-E10</f>
        <v>31670.845260000002</v>
      </c>
      <c r="G10" s="19">
        <f>G9+F10</f>
        <v>65985.030570000003</v>
      </c>
      <c r="H10" s="9"/>
      <c r="K10" s="10"/>
    </row>
    <row r="11" spans="1:8" ht="14.5">
      <c r="A11" s="15" t="s">
        <v>20</v>
      </c>
      <c r="B11" s="16">
        <v>1837.50</v>
      </c>
      <c r="C11" s="16">
        <v>12036.160000000002</v>
      </c>
      <c r="D11" s="16">
        <f t="shared" si="0"/>
        <v>10712.182400000002</v>
      </c>
      <c r="E11" s="17">
        <v>132</v>
      </c>
      <c r="F11" s="18">
        <f t="shared" si="1"/>
        <v>10580.182400000002</v>
      </c>
      <c r="G11" s="19">
        <f t="shared" si="2" ref="G11:G20">G10+F11</f>
        <v>76565.212970000008</v>
      </c>
      <c r="H11" s="9"/>
    </row>
    <row r="12" spans="1:8" ht="14.5">
      <c r="A12" s="15" t="s">
        <v>21</v>
      </c>
      <c r="B12" s="16">
        <v>773.40</v>
      </c>
      <c r="C12" s="16">
        <v>5535.90</v>
      </c>
      <c r="D12" s="16">
        <f t="shared" si="0"/>
        <v>4926.951</v>
      </c>
      <c r="E12" s="17">
        <v>132</v>
      </c>
      <c r="F12" s="18">
        <f t="shared" si="1"/>
        <v>4794.951</v>
      </c>
      <c r="G12" s="19">
        <f t="shared" si="2"/>
        <v>81360.163970000009</v>
      </c>
      <c r="H12" s="9"/>
    </row>
    <row r="13" spans="1:8" ht="14.5">
      <c r="A13" s="15" t="s">
        <v>22</v>
      </c>
      <c r="B13" s="16">
        <v>3554.10</v>
      </c>
      <c r="C13" s="16">
        <v>25932.709999999995</v>
      </c>
      <c r="D13" s="16">
        <f t="shared" si="0"/>
        <v>23080.111899999996</v>
      </c>
      <c r="E13" s="17">
        <v>132</v>
      </c>
      <c r="F13" s="18">
        <f t="shared" si="1"/>
        <v>22948.111899999996</v>
      </c>
      <c r="G13" s="19">
        <f t="shared" si="2"/>
        <v>104308.27587000001</v>
      </c>
      <c r="H13" s="9"/>
    </row>
    <row r="14" spans="1:8" ht="14.5">
      <c r="A14" s="15" t="s">
        <v>23</v>
      </c>
      <c r="B14" s="16">
        <v>4237.80</v>
      </c>
      <c r="C14" s="16">
        <v>28380.232</v>
      </c>
      <c r="D14" s="16">
        <f t="shared" si="0"/>
        <v>25258.406480000001</v>
      </c>
      <c r="E14" s="17">
        <v>132</v>
      </c>
      <c r="F14" s="18">
        <f t="shared" si="1"/>
        <v>25126.406480000001</v>
      </c>
      <c r="G14" s="19">
        <f t="shared" si="2"/>
        <v>129434.68235000002</v>
      </c>
      <c r="H14" s="9"/>
    </row>
    <row r="15" spans="1:8" ht="14.5">
      <c r="A15" s="15" t="s">
        <v>24</v>
      </c>
      <c r="B15" s="16">
        <v>1709.60</v>
      </c>
      <c r="C15" s="16">
        <v>11871.14</v>
      </c>
      <c r="D15" s="16">
        <f t="shared" si="0"/>
        <v>10565.3146</v>
      </c>
      <c r="E15" s="17">
        <v>132</v>
      </c>
      <c r="F15" s="18">
        <f t="shared" si="1"/>
        <v>10433.3146</v>
      </c>
      <c r="G15" s="19">
        <f t="shared" si="2"/>
        <v>139867.99695000003</v>
      </c>
      <c r="H15" s="9"/>
    </row>
    <row r="16" spans="1:8" ht="14.5">
      <c r="A16" s="15" t="s">
        <v>25</v>
      </c>
      <c r="B16" s="16">
        <v>740.00000000000011</v>
      </c>
      <c r="C16" s="16">
        <v>5032.0300000000007</v>
      </c>
      <c r="D16" s="16">
        <f t="shared" si="0"/>
        <v>4478.5067000000008</v>
      </c>
      <c r="E16" s="17">
        <v>132</v>
      </c>
      <c r="F16" s="18">
        <f t="shared" si="1"/>
        <v>4346.5067000000008</v>
      </c>
      <c r="G16" s="19">
        <f t="shared" si="2"/>
        <v>144214.50365000003</v>
      </c>
      <c r="H16" s="9"/>
    </row>
    <row r="17" spans="1:8" ht="14.5">
      <c r="A17" s="15" t="s">
        <v>26</v>
      </c>
      <c r="B17" s="16">
        <v>1196.30</v>
      </c>
      <c r="C17" s="16">
        <v>8476.35</v>
      </c>
      <c r="D17" s="16">
        <f t="shared" si="0"/>
        <v>7543.9515000000001</v>
      </c>
      <c r="E17" s="17">
        <v>132</v>
      </c>
      <c r="F17" s="18">
        <f t="shared" si="1"/>
        <v>7411.9515000000001</v>
      </c>
      <c r="G17" s="19">
        <f t="shared" si="2"/>
        <v>151626.45515000002</v>
      </c>
      <c r="H17" s="9"/>
    </row>
    <row r="18" spans="1:8" ht="14.5">
      <c r="A18" s="15" t="s">
        <v>27</v>
      </c>
      <c r="B18" s="16">
        <v>2378.2999999999997</v>
      </c>
      <c r="C18" s="16">
        <v>14523.396000000001</v>
      </c>
      <c r="D18" s="16">
        <f t="shared" si="0"/>
        <v>12925.82244</v>
      </c>
      <c r="E18" s="17">
        <v>132</v>
      </c>
      <c r="F18" s="18">
        <f t="shared" si="1"/>
        <v>12793.82244</v>
      </c>
      <c r="G18" s="19">
        <f t="shared" si="2"/>
        <v>164420.27759000001</v>
      </c>
      <c r="H18" s="9"/>
    </row>
    <row r="19" spans="1:11" ht="14.5">
      <c r="A19" s="15" t="s">
        <v>28</v>
      </c>
      <c r="B19" s="16">
        <v>1519.40</v>
      </c>
      <c r="C19" s="16">
        <v>4286.6049999999996</v>
      </c>
      <c r="D19" s="16">
        <f t="shared" si="0"/>
        <v>3815.0784499999995</v>
      </c>
      <c r="E19" s="17">
        <v>132</v>
      </c>
      <c r="F19" s="18">
        <f t="shared" si="1"/>
        <v>3683.0784499999995</v>
      </c>
      <c r="G19" s="19">
        <f t="shared" si="2"/>
        <v>168103.35604000001</v>
      </c>
      <c r="H19" s="9"/>
      <c r="K19" s="10"/>
    </row>
    <row r="20" spans="1:11" ht="14.5">
      <c r="A20" s="15" t="s">
        <v>29</v>
      </c>
      <c r="B20" s="16">
        <v>525.40</v>
      </c>
      <c r="C20" s="16">
        <v>3256.3559999999998</v>
      </c>
      <c r="D20" s="16">
        <f t="shared" si="0"/>
        <v>2898.1568399999996</v>
      </c>
      <c r="E20" s="17">
        <v>132</v>
      </c>
      <c r="F20" s="18">
        <f t="shared" si="1"/>
        <v>2766.1568399999996</v>
      </c>
      <c r="G20" s="19">
        <f t="shared" si="2"/>
        <v>170869.51288000002</v>
      </c>
      <c r="H20" s="9"/>
      <c r="K20" s="10"/>
    </row>
    <row r="21" spans="1:11" ht="14.5">
      <c r="A21" s="20" t="s">
        <v>30</v>
      </c>
      <c r="B21" s="21">
        <f>SUM(B9:B20)</f>
        <v>28865.30</v>
      </c>
      <c r="C21" s="21">
        <f t="shared" si="3" ref="C21:F21">SUM(C9:C20)</f>
        <v>193767.99200000003</v>
      </c>
      <c r="D21" s="21">
        <f t="shared" si="3"/>
        <v>172453.51288000002</v>
      </c>
      <c r="E21" s="21">
        <f t="shared" si="3"/>
        <v>1584</v>
      </c>
      <c r="F21" s="21">
        <f t="shared" si="3"/>
        <v>170869.51288000002</v>
      </c>
      <c r="G21" s="22">
        <f>G20</f>
        <v>170869.51288000002</v>
      </c>
      <c r="H21" s="9"/>
      <c r="K21" s="10"/>
    </row>
    <row r="22" spans="1:11" ht="14.5">
      <c r="A22" s="20">
        <v>2021</v>
      </c>
      <c r="B22" s="23">
        <v>31605.50</v>
      </c>
      <c r="C22" s="24">
        <v>187014.62572727277</v>
      </c>
      <c r="D22" s="24">
        <v>166443.01689727273</v>
      </c>
      <c r="E22" s="24">
        <v>2946.2989336829992</v>
      </c>
      <c r="F22" s="24">
        <v>163496.71796358976</v>
      </c>
      <c r="G22" s="22">
        <v>163496.71796358976</v>
      </c>
      <c r="H22" s="9"/>
      <c r="K22" s="10"/>
    </row>
    <row r="23" spans="1:11" ht="14.5">
      <c r="A23" s="20">
        <v>2020</v>
      </c>
      <c r="B23" s="24">
        <v>25719.40</v>
      </c>
      <c r="C23" s="24">
        <v>167725.00082098015</v>
      </c>
      <c r="D23" s="24">
        <v>149275.25073067233</v>
      </c>
      <c r="E23" s="24">
        <v>1453.8832000000002</v>
      </c>
      <c r="F23" s="24">
        <v>147821.36753067232</v>
      </c>
      <c r="G23" s="22">
        <v>147821.36753067232</v>
      </c>
      <c r="H23" s="9"/>
      <c r="K23" s="10"/>
    </row>
    <row r="24" spans="1:11" ht="14.5">
      <c r="A24" s="20">
        <v>2019</v>
      </c>
      <c r="B24" s="25">
        <v>21618.899999999998</v>
      </c>
      <c r="C24" s="25">
        <v>138802.64570000002</v>
      </c>
      <c r="D24" s="25">
        <v>123534.35467300002</v>
      </c>
      <c r="E24" s="25">
        <v>1447.2768000000005</v>
      </c>
      <c r="F24" s="25">
        <v>122087.07787300002</v>
      </c>
      <c r="G24" s="25">
        <v>122087.07787300002</v>
      </c>
      <c r="H24" s="9"/>
      <c r="J24" s="26"/>
      <c r="K24" s="10"/>
    </row>
    <row r="25" spans="1:8" ht="14.5">
      <c r="A25" s="20">
        <v>2018</v>
      </c>
      <c r="B25" s="25">
        <v>20885.20</v>
      </c>
      <c r="C25" s="25">
        <v>130205.98606795404</v>
      </c>
      <c r="D25" s="25">
        <v>115883.32760047908</v>
      </c>
      <c r="E25" s="27">
        <v>1442.2632000000001</v>
      </c>
      <c r="F25" s="25">
        <v>114441.0644004791</v>
      </c>
      <c r="G25" s="25">
        <v>114441.0644004791</v>
      </c>
      <c r="H25" s="9"/>
    </row>
    <row r="26" spans="1:8" ht="14.5">
      <c r="A26" s="28"/>
      <c r="B26" s="25"/>
      <c r="C26" s="25"/>
      <c r="D26" s="25"/>
      <c r="E26" s="27"/>
      <c r="F26" s="25"/>
      <c r="G26" s="25"/>
      <c r="H26" s="9"/>
    </row>
    <row r="27" spans="1:8" ht="14.5">
      <c r="A27" s="9"/>
      <c r="B27" s="29"/>
      <c r="C27" s="29"/>
      <c r="D27" s="29"/>
      <c r="E27" s="29"/>
      <c r="F27" s="29"/>
      <c r="G27" s="29"/>
      <c r="H27" s="9"/>
    </row>
    <row r="28" spans="1:8" ht="14.5">
      <c r="A28" s="9"/>
      <c r="B28" s="29"/>
      <c r="C28" s="29"/>
      <c r="D28" s="29"/>
      <c r="E28" s="29"/>
      <c r="F28" s="29"/>
      <c r="G28" s="29"/>
      <c r="H28" s="9"/>
    </row>
    <row r="29" spans="1:8" ht="14.5">
      <c r="A29" s="30"/>
      <c r="B29" s="30"/>
      <c r="C29" s="30"/>
      <c r="D29" s="30"/>
      <c r="E29" s="30"/>
      <c r="F29" s="30"/>
      <c r="G29" s="30"/>
      <c r="H29" s="30"/>
    </row>
    <row r="30" spans="1:8" ht="14.5">
      <c r="A30" s="30" t="s">
        <v>31</v>
      </c>
      <c r="B30" s="31"/>
      <c r="C30" s="31"/>
      <c r="D30" s="31"/>
      <c r="E30" s="29"/>
      <c r="F30" s="29"/>
      <c r="G30" s="29"/>
      <c r="H30" s="9"/>
    </row>
  </sheetData>
  <mergeCells count="12">
    <mergeCell ref="G6:G7"/>
    <mergeCell ref="A29:H29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7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