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externalReferences>
    <externalReference r:id="rId5"/>
  </externalReferences>
  <definedNames/>
  <calcPr fullCalcOnLoad="1"/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<sst xmlns="http://schemas.openxmlformats.org/spreadsheetml/2006/main" count="19" uniqueCount="19">
  <si>
    <t>Tabel</t>
  </si>
  <si>
    <t>Banyaknya Produksi dan Nilai Produksi Perikanan Kolam</t>
  </si>
  <si>
    <t>Menurut Bulan di Kabupaten Brebes Tahun 2023</t>
  </si>
  <si>
    <t>BULAN</t>
  </si>
  <si>
    <t>Banyaknya Produksi (Kg)</t>
  </si>
  <si>
    <t>Nilai Produksi      (Ribu Rupiah)</t>
  </si>
  <si>
    <t>01. JANUARI</t>
  </si>
  <si>
    <t>02. FEBRUARI</t>
  </si>
  <si>
    <t>03. MARET</t>
  </si>
  <si>
    <t>04. APRIL</t>
  </si>
  <si>
    <t>05. MEI</t>
  </si>
  <si>
    <t>06. JUNI</t>
  </si>
  <si>
    <t>07. JULI</t>
  </si>
  <si>
    <t>08. AGUSTUS</t>
  </si>
  <si>
    <t>09. SEPTEMBER</t>
  </si>
  <si>
    <t>10. OKTOBER</t>
  </si>
  <si>
    <t>11. NOVEMBER</t>
  </si>
  <si>
    <t>12. DESEMBER</t>
  </si>
  <si>
    <t>Sumber: Dinas Perikanan Kab.Brebes</t>
  </si>
</sst>
</file>

<file path=xl/styles.xml><?xml version="1.0" encoding="utf-8"?>
<styleSheet xmlns="http://schemas.openxmlformats.org/spreadsheetml/2006/main">
  <numFmts count="3">
    <numFmt numFmtId="177" formatCode="_(* #,##0_);_(* \(#,##0\);_(* &quot;-&quot;_);_(@_)"/>
    <numFmt numFmtId="178" formatCode="_(* #,##0_);_(* \(#,##0\);_(* &quot;-&quot;??_);_(@_)"/>
    <numFmt numFmtId="179" formatCode="_(* #,##0.00_);_(* \(#,##0.00\);_(* &quot;-&quot;??_);_(@_)"/>
  </numFmts>
  <fonts count="6">
    <font>
      <sz val="10"/>
      <color theme="1"/>
      <name val="Arial"/>
      <family val="2"/>
    </font>
    <font>
      <b/>
      <i/>
      <sz val="10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1"/>
      <color theme="1"/>
      <name val="Calibri"/>
      <family val="2"/>
      <charset val="1"/>
      <scheme val="minor"/>
    </font>
    <font>
      <b/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</borders>
  <cellStyleXfs count="22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77" fontId="4" fillId="0" borderId="0" applyFont="0" applyFill="0" applyBorder="0" applyAlignment="0" applyProtection="0"/>
    <xf numFmtId="179" fontId="4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3" fillId="0" borderId="3" xfId="0" applyFont="1" applyBorder="1"/>
    <xf numFmtId="177" fontId="3" fillId="0" borderId="4" xfId="20" applyFont="1" applyFill="1" applyBorder="1" applyAlignment="1">
      <alignment horizontal="right"/>
    </xf>
    <xf numFmtId="178" fontId="4" fillId="0" borderId="0" xfId="21" applyNumberFormat="1" applyFont="1"/>
    <xf numFmtId="0" fontId="3" fillId="0" borderId="3" xfId="0" applyFont="1" applyBorder="1" applyAlignment="1">
      <alignment horizontal="right"/>
    </xf>
    <xf numFmtId="177" fontId="2" fillId="0" borderId="4" xfId="20" applyFont="1" applyFill="1" applyBorder="1" applyAlignment="1">
      <alignment horizontal="right"/>
    </xf>
    <xf numFmtId="177" fontId="2" fillId="0" borderId="4" xfId="20" applyFont="1" applyBorder="1"/>
    <xf numFmtId="0" fontId="1" fillId="0" borderId="0" xfId="0" applyFont="1"/>
  </cellXfs>
  <cellStyles count="8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Koma [0]" xfId="20"/>
    <cellStyle name="Koma" xfId="21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externalLink" Target="externalLinks/externalLink1.xml" /><Relationship Id="rId6" Type="http://schemas.openxmlformats.org/officeDocument/2006/relationships/calcChain" Target="calcChain.xml" /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Users\ASUS\Downloads\F.DATA%20RRRPUSAT%20TAWAR%202023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Jumlah RTP 2022"/>
      <sheetName val="DAFTAR STOR DATA"/>
      <sheetName val="TAWAR GEDE"/>
      <sheetName val="PEMBENIHAN TAWAR"/>
      <sheetName val="PEMBENIHAN PAYAU"/>
      <sheetName val="PEMBENIHAN HIAS"/>
      <sheetName val="PEMBESARAN HIAS"/>
      <sheetName val="MB TIWI"/>
      <sheetName val="PERSEBARAN IKAN PAYAU 2021"/>
      <sheetName val="IKAN TAWAR 2022"/>
      <sheetName val="PERSEBARAN IKAN TAWAR 2021"/>
      <sheetName val="DATA KHUSU RL 2022"/>
      <sheetName val="PERSEBARAN IKAN PAYAU 2022 (2)"/>
      <sheetName val="PERSEBARAN IKAN TAWAR 2022 (2)"/>
      <sheetName val="PESEBARAN KOMODITAS"/>
      <sheetName val="IKAN PAYAU JANUARI 2022 (1)"/>
      <sheetName val="IKAN PAYAU FEBUARI 2022 (2)"/>
      <sheetName val="IKAN PAYAU MARET 2022 (3)"/>
      <sheetName val="IKAN PAYAU APRIL 2022"/>
      <sheetName val="IKAN PAYAU MEI 2022"/>
      <sheetName val="IKAN PAYAU JUNI 2022"/>
      <sheetName val="IKAN PAYAU JULI 2022"/>
      <sheetName val="IKAN PAYAU AGUSTUS 2022"/>
      <sheetName val="IKAN PAYAU SEPT 2022 "/>
      <sheetName val="IKAN PAYAU Okt 2022"/>
      <sheetName val="IKAN PAYAU Nop 2022"/>
      <sheetName val="IKAN PAYAU Des 2022"/>
      <sheetName val="LUAS SUPLAI PAYAU JUNI 2022"/>
      <sheetName val="LUAS SUPLAI MARET PAYAU 2021"/>
      <sheetName val="DATA KHUSU RL (MURNI)2022"/>
      <sheetName val="REKAP TW 1-4 PAYAU 2022"/>
      <sheetName val="PERKECAMATAN PAYAU"/>
      <sheetName val="SALEM JANUARI"/>
      <sheetName val="SALEM FEBRUARI"/>
      <sheetName val="SALEM MARET"/>
      <sheetName val="SALEM APRIL"/>
      <sheetName val="SALEM MEI"/>
      <sheetName val="SALEM JUNI"/>
      <sheetName val="SALEM JULI"/>
      <sheetName val="SALEM AGUS"/>
      <sheetName val="SALEM SEPT"/>
      <sheetName val="SALEM OKT"/>
      <sheetName val="SALEM NOP"/>
      <sheetName val="KERSANA JANUARI"/>
      <sheetName val="KERSANA FEBRUARI"/>
      <sheetName val="KERSANA MARET"/>
      <sheetName val="KERSANA APRIL"/>
      <sheetName val="KERSANA MEI"/>
      <sheetName val="KERSANA JUNI"/>
      <sheetName val="KERSANA JULI"/>
      <sheetName val="KERSANA AGUS"/>
      <sheetName val="KERSANA SEP"/>
      <sheetName val="KERSANA OKTOBER"/>
      <sheetName val="KERSANA nop"/>
      <sheetName val="KETANGGUNGAN Januari"/>
      <sheetName val="KETANGGUNGAN Februari."/>
      <sheetName val="BUMIAYU JANUARI"/>
      <sheetName val="KETANGGUNGAN MARET"/>
      <sheetName val="KETANGGUNGAN APRIL"/>
      <sheetName val="KETANGGUNGAN MEI"/>
      <sheetName val="KETANGGUNGAN JUNI"/>
      <sheetName val="KETANGGUNGAN JULI"/>
      <sheetName val="KETANGGUNGAN AGUS"/>
      <sheetName val="KETANGGUNGAN SEP"/>
      <sheetName val="BUMIAYU JANUARI."/>
      <sheetName val="BUMIAYU FEBRUARI"/>
      <sheetName val="BUMIAYU MARET"/>
      <sheetName val="BUMIAYU April"/>
      <sheetName val="BUMIAYU Mei"/>
      <sheetName val="BUMIAYU JUNI"/>
      <sheetName val="BUMIAYU JULI"/>
      <sheetName val="BUMIAYU AGUS"/>
      <sheetName val="BUMIAYU SEP"/>
      <sheetName val="PAGUYANGAN JANUARI"/>
      <sheetName val="PAGUYANGAN FEBRUARI"/>
      <sheetName val="PAGUYANGAN MARET"/>
      <sheetName val="PAGUYANGAN April"/>
      <sheetName val="PAGUYANGAN Mei-Nihil"/>
      <sheetName val="PAGUYANGAN Juni-Nihil"/>
      <sheetName val="PAGUYANGAN Juli"/>
      <sheetName val="PAGUYANGAN AGUS"/>
      <sheetName val="BULAKAMBA JANUARI"/>
      <sheetName val="BULAKAMBA FEBRUARI"/>
      <sheetName val="LARANGAN JANUARI"/>
      <sheetName val="LARANGAN FEBRUARI"/>
      <sheetName val="BANJARHARJO JANUARI"/>
      <sheetName val="BANJARHARJO FEBRUARI"/>
      <sheetName val="BANTARKAWUNG JANUARI"/>
      <sheetName val="BANTARKAWUNG FEBRUARI"/>
      <sheetName val="SIRAMPOG JANUARI"/>
      <sheetName val="SIRAMPOG FEBRUARI"/>
      <sheetName val="TONJONG JANUARI"/>
      <sheetName val="TONJONG FEBRUARI"/>
      <sheetName val="SONGGOM JANUARI"/>
      <sheetName val="SONGGOM FEBRUARI"/>
      <sheetName val="JATIBARANG JANUARI"/>
      <sheetName val="JATIBARANG FEBRUARI"/>
      <sheetName val="LOSARI JANUARI"/>
      <sheetName val="LOSARI FEBRUARI"/>
      <sheetName val="TANJUNG JANUARI"/>
      <sheetName val="TANJUNG FEBRUARI"/>
      <sheetName val="WANASARI JANUARI"/>
      <sheetName val="WANASARI FEBRUARI"/>
      <sheetName val="BREBES JANUARI"/>
      <sheetName val="KERSANA JANUARI (2)"/>
      <sheetName val="IKAN TAWAR FEBUARI 2022 (2)"/>
      <sheetName val="IKAN TAWAR MARET 2022 (3)"/>
      <sheetName val="IKAN TAWAR APRIL 2022"/>
      <sheetName val="IKAN TAWAR MEI 2022"/>
      <sheetName val="IKAN TAWAR JUNI 2022"/>
      <sheetName val="IKAN TAWAR JULI 2022 "/>
      <sheetName val="IKAN TAWAR AGUSTUS 2022"/>
      <sheetName val="IKAN TAWAR SEPT 2022"/>
      <sheetName val="IKAN TAWAR Oktober 2022"/>
      <sheetName val="IKAN TAWAR Nop 2022 "/>
      <sheetName val="IKAN TAWAR DES 2022"/>
      <sheetName val="LUAS SUPLAY JUNI TAWAR 2022"/>
      <sheetName val="LUAS SUPLAI MARET TAWAR 2021"/>
      <sheetName val="REKAP TW 1 S.D 3 PEMBENIH TAWAR"/>
      <sheetName val="REKAP TW 1 PEMBESARAN IKAN HIAS"/>
      <sheetName val="BREBES FEBRUARI"/>
      <sheetName val="REKAP TW I-4 TAWAR 2023"/>
      <sheetName val="LAPORAN AKHIR GLOBAL"/>
      <sheetName val="PERKECAMATAN TAWAR"/>
      <sheetName val="BAHAN RAPAT 19 07 22"/>
      <sheetName val="DATA PUSAT 2021"/>
      <sheetName val="PERMINTAAN PAK KABID"/>
      <sheetName val="DRAF PENCAIRAN HONOR"/>
      <sheetName val="DATA PERMINTAAN B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>
        <row r="48">
          <cell r="E48">
            <v>261897</v>
          </cell>
          <cell r="F48">
            <v>293155</v>
          </cell>
          <cell r="G48">
            <v>327453</v>
          </cell>
          <cell r="H48">
            <v>543566.8</v>
          </cell>
          <cell r="I48">
            <v>484294</v>
          </cell>
          <cell r="J48">
            <v>238330</v>
          </cell>
          <cell r="K48">
            <v>318110</v>
          </cell>
          <cell r="L48">
            <v>283956</v>
          </cell>
          <cell r="M48">
            <v>168357.4</v>
          </cell>
          <cell r="N48">
            <v>169067.5</v>
          </cell>
          <cell r="O48">
            <v>175870</v>
          </cell>
          <cell r="P48">
            <v>193566.5</v>
          </cell>
        </row>
      </sheetData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e2ced2b-270f-4922-b6d5-66345c148b13}">
  <sheetPr>
    <tabColor rgb="FF00B050"/>
  </sheetPr>
  <dimension ref="A1:G26"/>
  <sheetViews>
    <sheetView zoomScalePageLayoutView="75" workbookViewId="0" topLeftCell="A1">
      <selection pane="topLeft" activeCell="G19" sqref="G19"/>
    </sheetView>
  </sheetViews>
  <sheetFormatPr defaultColWidth="9.00428571428571" defaultRowHeight="14.5" customHeight="1"/>
  <cols>
    <col min="1" max="1" width="27.7142857142857" style="3" customWidth="1"/>
    <col min="2" max="2" width="25.4285714285714" style="3" customWidth="1"/>
    <col min="3" max="3" width="23" style="3" customWidth="1"/>
    <col min="4" max="6" width="9" style="3" customWidth="1"/>
    <col min="7" max="7" width="15.2857142857143" style="3" bestFit="1" customWidth="1"/>
    <col min="8" max="16384" width="9" style="3" customWidth="1"/>
  </cols>
  <sheetData>
    <row r="1" spans="1:4" ht="15" customHeight="1">
      <c r="A1" s="1" t="s">
        <v>0</v>
      </c>
      <c r="B1" s="1"/>
      <c r="C1" s="1"/>
      <c r="D1" s="2"/>
    </row>
    <row r="2" spans="1:4" ht="15.5">
      <c r="A2" s="1" t="s">
        <v>1</v>
      </c>
      <c r="B2" s="1"/>
      <c r="C2" s="1"/>
      <c r="D2" s="2"/>
    </row>
    <row r="3" spans="1:4" ht="15.5">
      <c r="A3" s="1" t="s">
        <v>2</v>
      </c>
      <c r="B3" s="1"/>
      <c r="C3" s="1"/>
      <c r="D3" s="2"/>
    </row>
    <row r="4" spans="1:4" ht="15" thickBot="1">
      <c r="A4" s="2"/>
      <c r="B4" s="2"/>
      <c r="C4" s="2"/>
      <c r="D4" s="2"/>
    </row>
    <row r="5" spans="1:4" ht="31.5" thickBot="1">
      <c r="A5" s="4" t="s">
        <v>3</v>
      </c>
      <c r="B5" s="5" t="s">
        <v>4</v>
      </c>
      <c r="C5" s="5" t="s">
        <v>5</v>
      </c>
      <c r="D5" s="2"/>
    </row>
    <row r="6" spans="1:4" ht="16" thickBot="1">
      <c r="A6" s="6">
        <v>1</v>
      </c>
      <c r="B6" s="7">
        <v>2</v>
      </c>
      <c r="C6" s="7">
        <v>3</v>
      </c>
      <c r="D6" s="2"/>
    </row>
    <row r="7" spans="1:7" ht="16" thickBot="1">
      <c r="A7" s="8" t="s">
        <v>6</v>
      </c>
      <c r="B7" s="9">
        <f>'[1]REKAP TW I-4 TAWAR 2023'!$E$48</f>
        <v>261897</v>
      </c>
      <c r="C7" s="9">
        <f>5646240500/1000</f>
        <v>5646240.5</v>
      </c>
      <c r="D7" s="2"/>
      <c r="F7" s="10"/>
      <c r="G7" s="10"/>
    </row>
    <row r="8" spans="1:7" ht="16" thickBot="1">
      <c r="A8" s="8" t="s">
        <v>7</v>
      </c>
      <c r="B8" s="9">
        <f>'[1]REKAP TW I-4 TAWAR 2023'!$F$48</f>
        <v>293155</v>
      </c>
      <c r="C8" s="9">
        <f>6310748500/1000</f>
        <v>6310748.5</v>
      </c>
      <c r="D8" s="2"/>
      <c r="F8" s="10"/>
      <c r="G8" s="10"/>
    </row>
    <row r="9" spans="1:7" ht="16" thickBot="1">
      <c r="A9" s="8" t="s">
        <v>8</v>
      </c>
      <c r="B9" s="9">
        <f>'[1]REKAP TW I-4 TAWAR 2023'!$G$48</f>
        <v>327453</v>
      </c>
      <c r="C9" s="9">
        <f>7074031500/1000</f>
        <v>7074031.5</v>
      </c>
      <c r="D9" s="2"/>
      <c r="F9" s="10"/>
      <c r="G9" s="10"/>
    </row>
    <row r="10" spans="1:7" ht="16" thickBot="1">
      <c r="A10" s="8" t="s">
        <v>9</v>
      </c>
      <c r="B10" s="9">
        <f>'[1]REKAP TW I-4 TAWAR 2023'!$H$48</f>
        <v>543566.80000000005</v>
      </c>
      <c r="C10" s="9">
        <f>12257124000/1000</f>
        <v>12257124</v>
      </c>
      <c r="D10" s="2"/>
      <c r="F10" s="10"/>
      <c r="G10" s="10"/>
    </row>
    <row r="11" spans="1:7" ht="16" thickBot="1">
      <c r="A11" s="8" t="s">
        <v>10</v>
      </c>
      <c r="B11" s="9">
        <f>'[1]REKAP TW I-4 TAWAR 2023'!$I$48</f>
        <v>484294.00000000006</v>
      </c>
      <c r="C11" s="9">
        <f>10483787000/1000</f>
        <v>10483787</v>
      </c>
      <c r="D11" s="2"/>
      <c r="F11" s="10"/>
      <c r="G11" s="10"/>
    </row>
    <row r="12" spans="1:7" ht="16" thickBot="1">
      <c r="A12" s="8" t="s">
        <v>11</v>
      </c>
      <c r="B12" s="9">
        <f>'[1]REKAP TW I-4 TAWAR 2023'!$J$48</f>
        <v>238330</v>
      </c>
      <c r="C12" s="9">
        <f>5194255000/1000</f>
        <v>5194255</v>
      </c>
      <c r="D12" s="2"/>
      <c r="F12" s="10"/>
      <c r="G12" s="10"/>
    </row>
    <row r="13" spans="1:7" ht="16" thickBot="1">
      <c r="A13" s="8" t="s">
        <v>12</v>
      </c>
      <c r="B13" s="9">
        <f>'[1]REKAP TW I-4 TAWAR 2023'!$K$48</f>
        <v>318110</v>
      </c>
      <c r="C13" s="9">
        <f>6855250000/1000</f>
        <v>6855250</v>
      </c>
      <c r="D13" s="2"/>
      <c r="F13" s="10"/>
      <c r="G13" s="10"/>
    </row>
    <row r="14" spans="1:7" ht="16" thickBot="1">
      <c r="A14" s="8" t="s">
        <v>13</v>
      </c>
      <c r="B14" s="9">
        <f>'[1]REKAP TW I-4 TAWAR 2023'!$L$48</f>
        <v>283956</v>
      </c>
      <c r="C14" s="9">
        <f>6109774500/1000</f>
        <v>6109774.5</v>
      </c>
      <c r="D14" s="2"/>
      <c r="F14" s="10"/>
      <c r="G14" s="10"/>
    </row>
    <row r="15" spans="1:7" ht="16" thickBot="1">
      <c r="A15" s="8" t="s">
        <v>14</v>
      </c>
      <c r="B15" s="9">
        <f>'[1]REKAP TW I-4 TAWAR 2023'!$M$48</f>
        <v>168357.40</v>
      </c>
      <c r="C15" s="9">
        <f>3624420600/1000</f>
        <v>3624420.60</v>
      </c>
      <c r="D15" s="2"/>
      <c r="F15" s="10"/>
      <c r="G15" s="10"/>
    </row>
    <row r="16" spans="1:7" ht="16" thickBot="1">
      <c r="A16" s="8" t="s">
        <v>15</v>
      </c>
      <c r="B16" s="9">
        <f>'[1]REKAP TW I-4 TAWAR 2023'!$N$48</f>
        <v>169067.50</v>
      </c>
      <c r="C16" s="9">
        <f>3636213750/1000</f>
        <v>3636213.75</v>
      </c>
      <c r="D16" s="2"/>
      <c r="F16" s="10"/>
      <c r="G16" s="10"/>
    </row>
    <row r="17" spans="1:7" ht="16" thickBot="1">
      <c r="A17" s="8" t="s">
        <v>16</v>
      </c>
      <c r="B17" s="9">
        <f>'[1]REKAP TW I-4 TAWAR 2023'!$O$48</f>
        <v>175870</v>
      </c>
      <c r="C17" s="9">
        <f>3782150000/1000</f>
        <v>3782150</v>
      </c>
      <c r="D17" s="2"/>
      <c r="F17" s="10"/>
      <c r="G17" s="10"/>
    </row>
    <row r="18" spans="1:7" ht="16" thickBot="1">
      <c r="A18" s="8" t="s">
        <v>17</v>
      </c>
      <c r="B18" s="9">
        <f>'[1]REKAP TW I-4 TAWAR 2023'!$P$48</f>
        <v>193566.50</v>
      </c>
      <c r="C18" s="9">
        <f>4182663750/1000</f>
        <v>4182663.75</v>
      </c>
      <c r="D18" s="2"/>
      <c r="F18" s="10"/>
      <c r="G18" s="10"/>
    </row>
    <row r="19" spans="1:7" ht="16" thickBot="1">
      <c r="A19" s="11">
        <v>2023</v>
      </c>
      <c r="B19" s="12">
        <f>SUM(B7:B18)</f>
        <v>3457623.1999999997</v>
      </c>
      <c r="C19" s="12">
        <f>SUM(C7:C18)</f>
        <v>75156659.099999994</v>
      </c>
      <c r="D19" s="2"/>
      <c r="F19" s="10"/>
      <c r="G19" s="10"/>
    </row>
    <row r="20" spans="1:4" ht="16" thickBot="1">
      <c r="A20" s="11">
        <f>A19-1</f>
        <v>2022</v>
      </c>
      <c r="B20" s="13">
        <v>4954780</v>
      </c>
      <c r="C20" s="13">
        <v>107924523</v>
      </c>
      <c r="D20" s="2"/>
    </row>
    <row r="21" spans="1:4" ht="16" thickBot="1">
      <c r="A21" s="11">
        <f t="shared" si="0" ref="A21:A23">A20-1</f>
        <v>2021</v>
      </c>
      <c r="B21" s="13">
        <v>3289898</v>
      </c>
      <c r="C21" s="13">
        <v>64508619</v>
      </c>
      <c r="D21" s="2"/>
    </row>
    <row r="22" spans="1:4" ht="16" thickBot="1">
      <c r="A22" s="11">
        <f t="shared" si="0"/>
        <v>2020</v>
      </c>
      <c r="B22" s="13">
        <v>2491297</v>
      </c>
      <c r="C22" s="13">
        <v>46391351</v>
      </c>
      <c r="D22" s="2"/>
    </row>
    <row r="23" spans="1:4" ht="16" thickBot="1">
      <c r="A23" s="11">
        <f t="shared" si="0"/>
        <v>2019</v>
      </c>
      <c r="B23" s="12">
        <v>2582936</v>
      </c>
      <c r="C23" s="12">
        <v>38518965</v>
      </c>
      <c r="D23" s="2"/>
    </row>
    <row r="24" spans="1:4" ht="14.5">
      <c r="A24" s="2"/>
      <c r="B24" s="2"/>
      <c r="C24" s="2"/>
      <c r="D24" s="2"/>
    </row>
    <row r="25" spans="1:4" ht="14.5">
      <c r="A25" s="2"/>
      <c r="B25" s="2"/>
      <c r="C25" s="2"/>
      <c r="D25" s="2"/>
    </row>
    <row r="26" spans="1:4" ht="14.5">
      <c r="A26" s="14" t="s">
        <v>18</v>
      </c>
      <c r="B26" s="14"/>
      <c r="C26" s="14"/>
      <c r="D26" s="14"/>
    </row>
  </sheetData>
  <mergeCells count="4">
    <mergeCell ref="A1:C1"/>
    <mergeCell ref="A2:C2"/>
    <mergeCell ref="A3:C3"/>
    <mergeCell ref="A26:D26"/>
  </mergeCells>
  <pageMargins left="0.7" right="0.7" top="0.75" bottom="0.75" header="0.3" footer="0.3"/>
  <pageSetup horizontalDpi="300" verticalDpi="300" orientation="portrait" paperSize="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