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<sst xmlns="http://schemas.openxmlformats.org/spreadsheetml/2006/main" count="44" uniqueCount="41">
  <si>
    <t>Tabel 7</t>
  </si>
  <si>
    <t>Luas Panen, Produksi dan Rata-Rata Produksi Kedelai</t>
  </si>
  <si>
    <t>Di Kabupaten Brebes Tahun 2019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</si>
  <si>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</si>
  <si>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</si>
  <si>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</si>
  <si>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</si>
  <si>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</si>
  <si>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</si>
  <si>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</si>
  <si>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</si>
  <si>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</si>
  <si>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</si>
  <si>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</si>
  <si>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</si>
  <si>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</si>
  <si>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</si>
  <si>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</si>
  <si>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</si>
  <si>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</si>
  <si>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</si>
  <si>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</si>
  <si>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</si>
  <si>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</si>
  <si>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</si>
  <si>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</si>
  <si>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</si>
  <si>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</si>
  <si>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</si>
  <si>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</si>
  <si>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</si>
  <si>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</si>
  <si>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</si>
  <si>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</si>
  <si>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</si>
  <si>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</si>
  <si>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</si>
  <si>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</si>
  <si>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</si>
  <si>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2019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</si>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</sst>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(* #,##0.000_);_(* \(#,##0.000\);_(* &quot;-&quot;??_);_(@_)"/>
  </numFmts>
  <fonts count="7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/>
    <xf numFmtId="177" fontId="6" fillId="2" borderId="0" xfId="18" applyNumberFormat="1" applyFont="1" applyFill="1" applyAlignment="1">
      <alignment horizontal="center" vertical="top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177" fontId="4" fillId="2" borderId="0" xfId="18" applyNumberFormat="1" applyFont="1" applyFill="1" applyAlignment="1">
      <alignment vertical="top"/>
    </xf>
    <xf numFmtId="178" fontId="4" fillId="2" borderId="0" xfId="18" applyNumberFormat="1" applyFont="1" applyFill="1" applyAlignment="1">
      <alignment vertical="top"/>
    </xf>
    <xf numFmtId="177" fontId="4" fillId="2" borderId="0" xfId="18" applyNumberFormat="1" applyFont="1" applyFill="1" applyBorder="1" applyAlignment="1">
      <alignment vertical="top"/>
    </xf>
    <xf numFmtId="0" fontId="2" fillId="2" borderId="1" xfId="18" applyNumberFormat="1" applyFont="1" applyFill="1" applyBorder="1" applyAlignment="1">
      <alignment horizontal="center" vertical="center"/>
    </xf>
    <xf numFmtId="177" fontId="2" fillId="2" borderId="2" xfId="18" applyNumberFormat="1" applyFont="1" applyFill="1" applyBorder="1" applyAlignment="1">
      <alignment horizontal="center" vertical="center"/>
    </xf>
    <xf numFmtId="178" fontId="2" fillId="2" borderId="2" xfId="18" applyNumberFormat="1" applyFont="1" applyFill="1" applyBorder="1" applyAlignment="1">
      <alignment horizontal="center" vertical="center"/>
    </xf>
    <xf numFmtId="177" fontId="2" fillId="2" borderId="3" xfId="18" applyNumberFormat="1" applyFont="1" applyFill="1" applyBorder="1" applyAlignment="1">
      <alignment horizontal="center" vertical="center"/>
    </xf>
    <xf numFmtId="0" fontId="2" fillId="2" borderId="4" xfId="18" applyNumberFormat="1" applyFont="1" applyFill="1" applyBorder="1" applyAlignment="1">
      <alignment horizontal="center" vertical="center"/>
    </xf>
    <xf numFmtId="177" fontId="2" fillId="2" borderId="5" xfId="18" applyNumberFormat="1" applyFont="1" applyFill="1" applyBorder="1" applyAlignment="1">
      <alignment horizontal="center" vertical="center"/>
    </xf>
    <xf numFmtId="178" fontId="2" fillId="2" borderId="5" xfId="18" applyNumberFormat="1" applyFont="1" applyFill="1" applyBorder="1" applyAlignment="1">
      <alignment horizontal="center" vertical="center"/>
    </xf>
    <xf numFmtId="177" fontId="2" fillId="2" borderId="6" xfId="18" applyNumberFormat="1" applyFont="1" applyFill="1" applyBorder="1" applyAlignment="1">
      <alignment horizontal="center" vertical="center"/>
    </xf>
    <xf numFmtId="0" fontId="2" fillId="2" borderId="7" xfId="18" applyNumberFormat="1" applyFont="1" applyFill="1" applyBorder="1" applyAlignment="1">
      <alignment horizontal="center" vertical="center"/>
    </xf>
    <xf numFmtId="177" fontId="2" fillId="2" borderId="8" xfId="18" applyNumberFormat="1" applyFont="1" applyFill="1" applyBorder="1" applyAlignment="1">
      <alignment horizontal="center" vertical="center"/>
    </xf>
    <xf numFmtId="178" fontId="2" fillId="2" borderId="8" xfId="18" applyNumberFormat="1" applyFont="1" applyFill="1" applyBorder="1" applyAlignment="1">
      <alignment horizontal="center" vertical="center"/>
    </xf>
    <xf numFmtId="177" fontId="2" fillId="2" borderId="9" xfId="18" applyNumberFormat="1" applyFont="1" applyFill="1" applyBorder="1" applyAlignment="1">
      <alignment horizontal="center" vertical="center" wrapText="1"/>
    </xf>
    <xf numFmtId="0" fontId="2" fillId="2" borderId="10" xfId="18" applyNumberFormat="1" applyFont="1" applyFill="1" applyBorder="1" applyAlignment="1" quotePrefix="1">
      <alignment horizontal="center" vertical="center"/>
    </xf>
    <xf numFmtId="0" fontId="2" fillId="2" borderId="11" xfId="18" applyNumberFormat="1" applyFont="1" applyFill="1" applyBorder="1" applyAlignment="1" quotePrefix="1">
      <alignment horizontal="center" vertical="center"/>
    </xf>
    <xf numFmtId="0" fontId="2" fillId="2" borderId="12" xfId="18" applyNumberFormat="1" applyFont="1" applyFill="1" applyBorder="1" applyAlignment="1" quotePrefix="1">
      <alignment horizontal="center" vertical="center"/>
    </xf>
    <xf numFmtId="0" fontId="2" fillId="2" borderId="13" xfId="18" applyNumberFormat="1" applyFont="1" applyFill="1" applyBorder="1" applyAlignment="1">
      <alignment vertical="top" wrapText="1"/>
    </xf>
    <xf numFmtId="177" fontId="2" fillId="2" borderId="14" xfId="18" applyNumberFormat="1" applyFont="1" applyFill="1" applyBorder="1" applyAlignment="1">
      <alignment vertical="top" wrapText="1"/>
    </xf>
    <xf numFmtId="177" fontId="3" fillId="2" borderId="14" xfId="18" applyNumberFormat="1" applyFont="1" applyFill="1" applyBorder="1" applyAlignment="1">
      <alignment vertical="top"/>
    </xf>
    <xf numFmtId="178" fontId="3" fillId="2" borderId="14" xfId="18" applyNumberFormat="1" applyFont="1" applyFill="1" applyBorder="1" applyAlignment="1">
      <alignment vertical="top"/>
    </xf>
    <xf numFmtId="177" fontId="3" fillId="2" borderId="15" xfId="18" applyNumberFormat="1" applyFont="1" applyFill="1" applyBorder="1" applyAlignment="1">
      <alignment vertical="top"/>
    </xf>
    <xf numFmtId="178" fontId="2" fillId="2" borderId="14" xfId="18" applyNumberFormat="1" applyFont="1" applyFill="1" applyBorder="1" applyAlignment="1">
      <alignment vertical="top" wrapText="1"/>
    </xf>
    <xf numFmtId="0" fontId="2" fillId="2" borderId="16" xfId="18" applyNumberFormat="1" applyFont="1" applyFill="1" applyBorder="1" applyAlignment="1">
      <alignment vertical="top" wrapText="1"/>
    </xf>
    <xf numFmtId="177" fontId="2" fillId="2" borderId="17" xfId="18" applyNumberFormat="1" applyFont="1" applyFill="1" applyBorder="1" applyAlignment="1">
      <alignment vertical="top" wrapText="1"/>
    </xf>
    <xf numFmtId="177" fontId="3" fillId="2" borderId="17" xfId="18" applyNumberFormat="1" applyFont="1" applyFill="1" applyBorder="1" applyAlignment="1">
      <alignment vertical="top"/>
    </xf>
    <xf numFmtId="178" fontId="3" fillId="2" borderId="17" xfId="18" applyNumberFormat="1" applyFont="1" applyFill="1" applyBorder="1" applyAlignment="1">
      <alignment vertical="top"/>
    </xf>
    <xf numFmtId="0" fontId="5" fillId="0" borderId="18" xfId="0" applyFont="1" applyBorder="1" applyAlignment="1">
      <alignment horizontal="right"/>
    </xf>
    <xf numFmtId="177" fontId="2" fillId="2" borderId="19" xfId="18" applyNumberFormat="1" applyFont="1" applyFill="1" applyBorder="1" applyAlignment="1">
      <alignment vertical="top" wrapText="1"/>
    </xf>
    <xf numFmtId="179" fontId="3" fillId="2" borderId="19" xfId="18" applyNumberFormat="1" applyFont="1" applyFill="1" applyBorder="1" applyAlignment="1">
      <alignment vertical="top"/>
    </xf>
    <xf numFmtId="177" fontId="4" fillId="0" borderId="0" xfId="0" applyNumberFormat="1"/>
    <xf numFmtId="177" fontId="2" fillId="2" borderId="20" xfId="18" applyNumberFormat="1" applyFont="1" applyFill="1" applyBorder="1" applyAlignment="1">
      <alignment vertical="top" wrapText="1"/>
    </xf>
    <xf numFmtId="178" fontId="3" fillId="2" borderId="20" xfId="18" applyNumberFormat="1" applyFont="1" applyFill="1" applyBorder="1" applyAlignment="1">
      <alignment vertical="top"/>
    </xf>
    <xf numFmtId="177" fontId="3" fillId="2" borderId="21" xfId="18" applyNumberFormat="1" applyFont="1" applyFill="1" applyBorder="1" applyAlignment="1">
      <alignment vertical="top"/>
    </xf>
    <xf numFmtId="177" fontId="2" fillId="2" borderId="22" xfId="18" applyNumberFormat="1" applyFont="1" applyFill="1" applyBorder="1" applyAlignment="1">
      <alignment vertical="top" wrapText="1"/>
    </xf>
    <xf numFmtId="178" fontId="2" fillId="2" borderId="22" xfId="18" applyNumberFormat="1" applyFont="1" applyFill="1" applyBorder="1" applyAlignment="1">
      <alignment vertical="top" wrapText="1"/>
    </xf>
    <xf numFmtId="177" fontId="2" fillId="2" borderId="23" xfId="18" applyNumberFormat="1" applyFont="1" applyFill="1" applyBorder="1" applyAlignment="1">
      <alignment vertical="top" wrapText="1"/>
    </xf>
    <xf numFmtId="0" fontId="2" fillId="2" borderId="24" xfId="18" applyNumberFormat="1" applyFont="1" applyFill="1" applyBorder="1" applyAlignment="1">
      <alignment vertical="top" wrapText="1"/>
    </xf>
    <xf numFmtId="177" fontId="2" fillId="2" borderId="15" xfId="18" applyNumberFormat="1" applyFont="1" applyFill="1" applyBorder="1" applyAlignment="1">
      <alignment vertical="top" wrapText="1"/>
    </xf>
    <xf numFmtId="0" fontId="2" fillId="2" borderId="25" xfId="18" applyNumberFormat="1" applyFont="1" applyFill="1" applyBorder="1" applyAlignment="1">
      <alignment vertical="top" wrapText="1"/>
    </xf>
    <xf numFmtId="177" fontId="2" fillId="2" borderId="26" xfId="18" applyNumberFormat="1" applyFont="1" applyFill="1" applyBorder="1" applyAlignment="1">
      <alignment vertical="top" wrapText="1"/>
    </xf>
    <xf numFmtId="178" fontId="2" fillId="2" borderId="26" xfId="18" applyNumberFormat="1" applyFont="1" applyFill="1" applyBorder="1" applyAlignment="1">
      <alignment vertical="top" wrapText="1"/>
    </xf>
    <xf numFmtId="177" fontId="2" fillId="2" borderId="27" xfId="18" applyNumberFormat="1" applyFont="1" applyFill="1" applyBorder="1" applyAlignment="1">
      <alignment vertical="top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e95a569-0860-4793-90d2-d9bef1794993}">
  <sheetPr>
    <tabColor rgb="FFFFC000"/>
  </sheetPr>
  <dimension ref="A1:K34"/>
  <sheetViews>
    <sheetView workbookViewId="0" topLeftCell="A16">
      <selection pane="topLeft" activeCell="K26" sqref="K26"/>
    </sheetView>
  </sheetViews>
  <sheetFormatPr defaultRowHeight="15" customHeight="1"/>
  <cols>
    <col min="1" max="1" width="25.428571428571427" style="1" customWidth="1"/>
    <col min="2" max="4" width="9.142857142857142" style="1" customWidth="1"/>
    <col min="5" max="5" width="11.571428571428571" style="1" customWidth="1"/>
    <col min="6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6" ht="15">
      <c r="A3" s="2" t="s">
        <v>2</v>
      </c>
      <c r="B3" s="2"/>
      <c r="C3" s="2"/>
      <c r="D3" s="2"/>
      <c r="E3" s="2"/>
      <c r="F3" s="2"/>
    </row>
    <row r="4" spans="1:6" ht="15.75" thickBot="1">
      <c r="A4" s="3"/>
      <c r="B4" s="4"/>
      <c r="C4" s="5"/>
      <c r="D4" s="5"/>
      <c r="E4" s="6"/>
      <c r="F4" s="7"/>
    </row>
    <row r="5" spans="1:6" ht="15.7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.7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6" ht="15.7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9" ht="24.95" customHeight="1">
      <c r="A9" s="23" t="s">
        <v>22</v>
      </c>
      <c r="B9" s="24">
        <v>0</v>
      </c>
      <c r="C9" s="25">
        <v>0</v>
      </c>
      <c r="D9" s="24"/>
      <c r="E9" s="26"/>
      <c r="F9" s="27">
        <f>I9*10/1000</f>
        <v>612.53026925724873</v>
      </c>
      <c r="I9" s="1">
        <v>61253.026925724873</v>
      </c>
    </row>
    <row r="10" spans="1:9" ht="24.95" customHeight="1">
      <c r="A10" s="23" t="s">
        <v>23</v>
      </c>
      <c r="B10" s="24">
        <v>0</v>
      </c>
      <c r="C10" s="25">
        <v>0</v>
      </c>
      <c r="D10" s="24"/>
      <c r="E10" s="26"/>
      <c r="F10" s="27">
        <f t="shared" si="0" ref="F10:F24">I10*10/1000</f>
        <v>887.46146261273975</v>
      </c>
      <c r="I10" s="1">
        <v>88746.146261273971</v>
      </c>
    </row>
    <row r="11" spans="1:9" ht="24.95" customHeight="1">
      <c r="A11" s="23" t="s">
        <v>24</v>
      </c>
      <c r="B11" s="24">
        <v>0</v>
      </c>
      <c r="C11" s="25">
        <v>0</v>
      </c>
      <c r="D11" s="24"/>
      <c r="E11" s="28"/>
      <c r="F11" s="27">
        <f t="shared" si="0"/>
        <v>976.22472131898996</v>
      </c>
      <c r="I11" s="1">
        <v>97622.472131899005</v>
      </c>
    </row>
    <row r="12" spans="1:9" ht="24.95" customHeight="1">
      <c r="A12" s="23" t="s">
        <v>25</v>
      </c>
      <c r="B12" s="24">
        <v>0</v>
      </c>
      <c r="C12" s="25">
        <v>0</v>
      </c>
      <c r="D12" s="24"/>
      <c r="E12" s="26"/>
      <c r="F12" s="27">
        <f t="shared" si="0"/>
        <v>1028.077932782684</v>
      </c>
      <c r="I12" s="1">
        <v>102807.79327826841</v>
      </c>
    </row>
    <row r="13" spans="1:9" ht="24.95" customHeight="1">
      <c r="A13" s="23" t="s">
        <v>26</v>
      </c>
      <c r="B13" s="24">
        <v>0</v>
      </c>
      <c r="C13" s="25">
        <v>0</v>
      </c>
      <c r="D13" s="24"/>
      <c r="E13" s="26"/>
      <c r="F13" s="27">
        <f t="shared" si="0"/>
        <v>650.85966841361233</v>
      </c>
      <c r="I13" s="1">
        <v>65085.966841361231</v>
      </c>
    </row>
    <row r="14" spans="1:9" ht="24.95" customHeight="1">
      <c r="A14" s="23" t="s">
        <v>27</v>
      </c>
      <c r="B14" s="24">
        <v>0</v>
      </c>
      <c r="C14" s="25">
        <v>0</v>
      </c>
      <c r="D14" s="24"/>
      <c r="E14" s="28"/>
      <c r="F14" s="27">
        <f t="shared" si="0"/>
        <v>660.94302184762876</v>
      </c>
      <c r="I14" s="1">
        <v>66094.30218476287</v>
      </c>
    </row>
    <row r="15" spans="1:9" ht="24.95" customHeight="1">
      <c r="A15" s="23" t="s">
        <v>28</v>
      </c>
      <c r="B15" s="24">
        <v>252.90000000000001</v>
      </c>
      <c r="C15" s="25">
        <v>252.90000000000001</v>
      </c>
      <c r="D15" s="24">
        <f>C15*E15/10</f>
        <v>531.09000000000003</v>
      </c>
      <c r="E15" s="26">
        <v>21</v>
      </c>
      <c r="F15" s="27">
        <f t="shared" si="0"/>
        <v>1398.7160514526631</v>
      </c>
      <c r="I15" s="1">
        <v>139871.60514526631</v>
      </c>
    </row>
    <row r="16" spans="1:9" ht="24.95" customHeight="1">
      <c r="A16" s="23" t="s">
        <v>29</v>
      </c>
      <c r="B16" s="24">
        <v>456.30000000000001</v>
      </c>
      <c r="C16" s="25">
        <v>456.30000000000001</v>
      </c>
      <c r="D16" s="24">
        <f t="shared" si="1" ref="D16:D19">C16*E16/10</f>
        <v>976.48199999999997</v>
      </c>
      <c r="E16" s="26">
        <v>21.399999999999999</v>
      </c>
      <c r="F16" s="27">
        <f t="shared" si="0"/>
        <v>1385.477250009312</v>
      </c>
      <c r="I16" s="1">
        <v>138547.72500093121</v>
      </c>
    </row>
    <row r="17" spans="1:9" ht="24.95" customHeight="1">
      <c r="A17" s="23" t="s">
        <v>30</v>
      </c>
      <c r="B17" s="24">
        <v>1</v>
      </c>
      <c r="C17" s="25">
        <v>1</v>
      </c>
      <c r="D17" s="24">
        <f t="shared" si="1"/>
        <v>2.1000000000000001</v>
      </c>
      <c r="E17" s="26">
        <v>21</v>
      </c>
      <c r="F17" s="27">
        <f t="shared" si="0"/>
        <v>1220.8764311602094</v>
      </c>
      <c r="I17" s="1">
        <v>122087.64311602095</v>
      </c>
    </row>
    <row r="18" spans="1:9" ht="24.95" customHeight="1">
      <c r="A18" s="23" t="s">
        <v>31</v>
      </c>
      <c r="B18" s="24">
        <v>289.19999999999999</v>
      </c>
      <c r="C18" s="25">
        <v>289.19999999999999</v>
      </c>
      <c r="D18" s="24">
        <f t="shared" si="1"/>
        <v>618.88799999999992</v>
      </c>
      <c r="E18" s="26">
        <v>21.399999999999999</v>
      </c>
      <c r="F18" s="27">
        <f t="shared" si="0"/>
        <v>1223.9223292782438</v>
      </c>
      <c r="I18" s="1">
        <v>122392.23292782437</v>
      </c>
    </row>
    <row r="19" spans="1:9" ht="24.95" customHeight="1">
      <c r="A19" s="23" t="s">
        <v>32</v>
      </c>
      <c r="B19" s="24">
        <v>228.09999999999999</v>
      </c>
      <c r="C19" s="25">
        <v>228.09999999999999</v>
      </c>
      <c r="D19" s="24">
        <f t="shared" si="1"/>
        <v>479.00999999999993</v>
      </c>
      <c r="E19" s="26">
        <v>21</v>
      </c>
      <c r="F19" s="27">
        <f t="shared" si="0"/>
        <v>984.26277276890687</v>
      </c>
      <c r="I19" s="1">
        <v>98426.277276890687</v>
      </c>
    </row>
    <row r="20" spans="1:9" ht="24.95" customHeight="1">
      <c r="A20" s="23" t="s">
        <v>33</v>
      </c>
      <c r="B20" s="24">
        <v>0</v>
      </c>
      <c r="C20" s="25">
        <v>0</v>
      </c>
      <c r="D20" s="24"/>
      <c r="E20" s="26"/>
      <c r="F20" s="27">
        <f t="shared" si="0"/>
        <v>590.97451614660224</v>
      </c>
      <c r="I20" s="1">
        <v>59097.451614660218</v>
      </c>
    </row>
    <row r="21" spans="1:9" ht="24.95" customHeight="1">
      <c r="A21" s="23" t="s">
        <v>34</v>
      </c>
      <c r="B21" s="24">
        <v>0</v>
      </c>
      <c r="C21" s="25">
        <v>0</v>
      </c>
      <c r="D21" s="24"/>
      <c r="E21" s="26"/>
      <c r="F21" s="27">
        <f t="shared" si="0"/>
        <v>1738.8704097106229</v>
      </c>
      <c r="I21" s="1">
        <v>173887.04097106229</v>
      </c>
    </row>
    <row r="22" spans="1:9" ht="24.95" customHeight="1">
      <c r="A22" s="23" t="s">
        <v>35</v>
      </c>
      <c r="B22" s="24">
        <v>379.89999999999998</v>
      </c>
      <c r="C22" s="25">
        <v>379.89999999999998</v>
      </c>
      <c r="D22" s="24">
        <f t="shared" si="2" ref="D22">C22*E22/10</f>
        <v>835.77999999999997</v>
      </c>
      <c r="E22" s="26">
        <v>22</v>
      </c>
      <c r="F22" s="27">
        <f t="shared" si="0"/>
        <v>1565.7857555518001</v>
      </c>
      <c r="I22" s="1">
        <v>156578.57555518002</v>
      </c>
    </row>
    <row r="23" spans="1:9" ht="24.95" customHeight="1">
      <c r="A23" s="23" t="s">
        <v>36</v>
      </c>
      <c r="B23" s="24">
        <v>0</v>
      </c>
      <c r="C23" s="25">
        <v>0</v>
      </c>
      <c r="D23" s="24"/>
      <c r="E23" s="28"/>
      <c r="F23" s="27">
        <f t="shared" si="0"/>
        <v>694.58407544212741</v>
      </c>
      <c r="I23" s="1">
        <v>69458.407544212736</v>
      </c>
    </row>
    <row r="24" spans="1:9" ht="24.95" customHeight="1">
      <c r="A24" s="23" t="s">
        <v>37</v>
      </c>
      <c r="B24" s="24">
        <v>0</v>
      </c>
      <c r="C24" s="25">
        <v>0</v>
      </c>
      <c r="D24" s="24"/>
      <c r="E24" s="26"/>
      <c r="F24" s="27">
        <f t="shared" si="0"/>
        <v>873.32845087870112</v>
      </c>
      <c r="I24" s="1">
        <v>87332.845087870111</v>
      </c>
    </row>
    <row r="25" spans="1:9" ht="24.95" customHeight="1">
      <c r="A25" s="29" t="s">
        <v>38</v>
      </c>
      <c r="B25" s="30">
        <v>0</v>
      </c>
      <c r="C25" s="31">
        <v>0</v>
      </c>
      <c r="D25" s="30"/>
      <c r="E25" s="32"/>
      <c r="F25" s="27">
        <f>I25*10/1000-3</f>
        <v>1597.8591613846449</v>
      </c>
      <c r="I25" s="1">
        <v>160085.9161384645</v>
      </c>
    </row>
    <row r="26" spans="1:11" ht="24.95" customHeight="1">
      <c r="A26" s="33" t="s">
        <v>39</v>
      </c>
      <c r="B26" s="34">
        <f>SUM(B9:B25)</f>
        <v>1607.4000000000001</v>
      </c>
      <c r="C26" s="34">
        <f t="shared" si="3" ref="C26:D26">SUM(C9:C25)</f>
        <v>1607.4000000000001</v>
      </c>
      <c r="D26" s="34">
        <f t="shared" si="3"/>
        <v>3443.3499999999995</v>
      </c>
      <c r="E26" s="35">
        <f>D26/C26</f>
        <v>2.1421861391066312</v>
      </c>
      <c r="F26" s="34">
        <f>SUM(F9:F25)</f>
        <v>18090.754280016736</v>
      </c>
      <c r="H26" s="1">
        <v>3443</v>
      </c>
      <c r="I26" s="36">
        <f>D26-H26</f>
        <v>0.3499999999994543</v>
      </c>
      <c r="K26" s="1">
        <v>18090.959999999999</v>
      </c>
    </row>
    <row r="27" spans="1:11" ht="24.95" customHeight="1">
      <c r="A27" s="33">
        <v>2018</v>
      </c>
      <c r="B27" s="37">
        <v>1826.1000000000004</v>
      </c>
      <c r="C27" s="37">
        <v>1806.1000000000001</v>
      </c>
      <c r="D27" s="37">
        <v>3347.8139999999999</v>
      </c>
      <c r="E27" s="38">
        <v>18.53614971485521</v>
      </c>
      <c r="F27" s="39">
        <v>18028.290000000001</v>
      </c>
      <c r="K27" s="1">
        <v>18028.290000000001</v>
      </c>
    </row>
    <row r="28" spans="1:11" ht="24.95" customHeight="1">
      <c r="A28" s="33">
        <v>2017</v>
      </c>
      <c r="B28" s="40">
        <v>1977</v>
      </c>
      <c r="C28" s="40">
        <v>1900.5000000000002</v>
      </c>
      <c r="D28" s="40">
        <v>3509</v>
      </c>
      <c r="E28" s="41">
        <v>18.463562220468294</v>
      </c>
      <c r="F28" s="42">
        <v>17960.040000000001</v>
      </c>
      <c r="K28" s="1">
        <v>17960.040000000001</v>
      </c>
    </row>
    <row r="29" spans="1:11" ht="24.95" customHeight="1">
      <c r="A29" s="33">
        <v>2016</v>
      </c>
      <c r="B29" s="40">
        <v>2753.8000000000002</v>
      </c>
      <c r="C29" s="40">
        <v>2549.8000000000002</v>
      </c>
      <c r="D29" s="40">
        <v>3717.1075000000005</v>
      </c>
      <c r="E29" s="41">
        <v>14.578035532198605</v>
      </c>
      <c r="F29" s="42">
        <v>17888.799999999999</v>
      </c>
      <c r="K29" s="1">
        <v>17888.799999999999</v>
      </c>
    </row>
    <row r="30" spans="1:11" ht="24.95" customHeight="1">
      <c r="A30" s="33">
        <v>2015</v>
      </c>
      <c r="B30" s="40">
        <v>2111</v>
      </c>
      <c r="C30" s="40">
        <v>1999</v>
      </c>
      <c r="D30" s="40">
        <v>1492.4389999999999</v>
      </c>
      <c r="E30" s="41">
        <v>7.46592796398199</v>
      </c>
      <c r="F30" s="42">
        <v>17352.135999999999</v>
      </c>
      <c r="K30" s="1">
        <v>17352.135999999999</v>
      </c>
    </row>
    <row r="31" spans="1:6" ht="24.95" customHeight="1">
      <c r="A31" s="43"/>
      <c r="B31" s="40"/>
      <c r="C31" s="40"/>
      <c r="D31" s="40"/>
      <c r="E31" s="41"/>
      <c r="F31" s="42"/>
    </row>
    <row r="32" spans="1:6" ht="24.95" customHeight="1">
      <c r="A32" s="23"/>
      <c r="B32" s="24"/>
      <c r="C32" s="24"/>
      <c r="D32" s="24"/>
      <c r="E32" s="28"/>
      <c r="F32" s="44"/>
    </row>
    <row r="33" spans="1:6" ht="24.95" customHeight="1" thickBot="1">
      <c r="A33" s="45"/>
      <c r="B33" s="46"/>
      <c r="C33" s="46"/>
      <c r="D33" s="46"/>
      <c r="E33" s="47"/>
      <c r="F33" s="48"/>
    </row>
    <row r="34" spans="1:6" ht="15.75" thickTop="1">
      <c r="A34" s="49" t="s">
        <v>40</v>
      </c>
      <c r="B34" s="50"/>
      <c r="C34" s="5"/>
      <c r="D34" s="5"/>
      <c r="E34" s="6"/>
      <c r="F34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