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<sst xmlns="http://schemas.openxmlformats.org/spreadsheetml/2006/main" count="44" uniqueCount="41">
  <si>
    <t>Tabel 22</t>
  </si>
  <si>
    <t>Luas Panen, Produksi dan Rata-Rata Produksi Ketimun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</si>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</sst>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.0_-;\-* #,##0.0_-;_-* &quot;-&quot;??_-;_-@_-"/>
    <numFmt numFmtId="180" formatCode="_-* #,##0.000_-;\-* #,##0.00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80" fontId="2" fillId="2" borderId="14" xfId="18" applyNumberFormat="1" applyFont="1" applyFill="1" applyBorder="1" applyAlignment="1">
      <alignment horizontal="right" vertical="top" wrapText="1"/>
    </xf>
    <xf numFmtId="177" fontId="3" fillId="2" borderId="14" xfId="18" applyNumberFormat="1" applyFont="1" applyFill="1" applyBorder="1" applyAlignment="1">
      <alignment vertical="top"/>
    </xf>
    <xf numFmtId="177" fontId="2" fillId="2" borderId="14" xfId="18" applyNumberFormat="1" applyFont="1" applyFill="1" applyBorder="1" applyAlignment="1">
      <alignment vertical="top" wrapText="1"/>
    </xf>
    <xf numFmtId="178" fontId="3" fillId="2" borderId="15" xfId="18" applyNumberFormat="1" applyFont="1" applyFill="1" applyBorder="1" applyAlignment="1">
      <alignment vertical="top"/>
    </xf>
    <xf numFmtId="177" fontId="3" fillId="2" borderId="16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8" fontId="2" fillId="2" borderId="14" xfId="18" applyNumberFormat="1" applyFont="1" applyFill="1" applyBorder="1" applyAlignment="1">
      <alignment vertical="top" wrapText="1"/>
    </xf>
    <xf numFmtId="0" fontId="2" fillId="2" borderId="17" xfId="18" applyNumberFormat="1" applyFont="1" applyFill="1" applyBorder="1" applyAlignment="1">
      <alignment vertical="top" wrapText="1"/>
    </xf>
    <xf numFmtId="179" fontId="2" fillId="2" borderId="15" xfId="18" applyNumberFormat="1" applyFont="1" applyFill="1" applyBorder="1" applyAlignment="1">
      <alignment horizontal="right" vertical="top" wrapText="1"/>
    </xf>
    <xf numFmtId="177" fontId="3" fillId="2" borderId="15" xfId="18" applyNumberFormat="1" applyFont="1" applyFill="1" applyBorder="1" applyAlignment="1">
      <alignment vertical="top"/>
    </xf>
    <xf numFmtId="177" fontId="2" fillId="2" borderId="15" xfId="18" applyNumberFormat="1" applyFont="1" applyFill="1" applyBorder="1" applyAlignment="1">
      <alignment vertical="top" wrapText="1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8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7" fontId="2" fillId="2" borderId="16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ba001a-e7e9-4470-85bd-ab4dfd94db40}">
  <sheetPr>
    <tabColor rgb="FFFFC000"/>
  </sheetPr>
  <dimension ref="A1:I34"/>
  <sheetViews>
    <sheetView workbookViewId="0" topLeftCell="A21">
      <selection pane="topLeft" activeCell="H24" sqref="H24"/>
    </sheetView>
  </sheetViews>
  <sheetFormatPr defaultRowHeight="15" customHeight="1"/>
  <cols>
    <col min="1" max="1" width="27.714285714285715" style="1" customWidth="1"/>
    <col min="2" max="4" width="9.142857142857142" style="1" customWidth="1"/>
    <col min="5" max="5" width="10" style="1" bestFit="1" customWidth="1"/>
    <col min="6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>
        <v>2</v>
      </c>
      <c r="C9" s="25">
        <v>1</v>
      </c>
      <c r="D9" s="26">
        <v>12</v>
      </c>
      <c r="E9" s="27">
        <f>D9/C9*10</f>
        <v>120</v>
      </c>
      <c r="F9" s="28">
        <f>1.773*I9/1000</f>
        <v>108.60161673931019</v>
      </c>
      <c r="I9" s="1">
        <v>61253.026925724873</v>
      </c>
    </row>
    <row r="10" spans="1:9" ht="24.95" customHeight="1">
      <c r="A10" s="23" t="s">
        <v>23</v>
      </c>
      <c r="B10" s="24">
        <v>0</v>
      </c>
      <c r="C10" s="25">
        <v>0</v>
      </c>
      <c r="D10" s="26">
        <v>0</v>
      </c>
      <c r="E10" s="29"/>
      <c r="F10" s="28">
        <f t="shared" si="0" ref="F10:F25">1.773*I10/1000</f>
        <v>157.34691732123875</v>
      </c>
      <c r="I10" s="1">
        <v>88746.146261273971</v>
      </c>
    </row>
    <row r="11" spans="1:9" ht="24.95" customHeight="1">
      <c r="A11" s="23" t="s">
        <v>24</v>
      </c>
      <c r="B11" s="24">
        <v>0</v>
      </c>
      <c r="C11" s="25">
        <v>0</v>
      </c>
      <c r="D11" s="26">
        <v>0</v>
      </c>
      <c r="E11" s="30"/>
      <c r="F11" s="28">
        <f t="shared" si="0"/>
        <v>173.08464308985691</v>
      </c>
      <c r="I11" s="1">
        <v>97622.472131899005</v>
      </c>
    </row>
    <row r="12" spans="1:9" ht="24.95" customHeight="1">
      <c r="A12" s="23" t="s">
        <v>25</v>
      </c>
      <c r="B12" s="24">
        <v>0</v>
      </c>
      <c r="C12" s="25">
        <v>0</v>
      </c>
      <c r="D12" s="26">
        <v>0</v>
      </c>
      <c r="E12" s="29"/>
      <c r="F12" s="28">
        <f t="shared" si="0"/>
        <v>182.27821748236988</v>
      </c>
      <c r="I12" s="1">
        <v>102807.79327826841</v>
      </c>
    </row>
    <row r="13" spans="1:9" ht="24.95" customHeight="1">
      <c r="A13" s="23" t="s">
        <v>26</v>
      </c>
      <c r="B13" s="24">
        <v>0</v>
      </c>
      <c r="C13" s="25">
        <v>0</v>
      </c>
      <c r="D13" s="26">
        <v>0</v>
      </c>
      <c r="E13" s="29"/>
      <c r="F13" s="28">
        <f t="shared" si="0"/>
        <v>115.39741920973346</v>
      </c>
      <c r="I13" s="1">
        <v>65085.966841361231</v>
      </c>
    </row>
    <row r="14" spans="1:9" ht="24.95" customHeight="1">
      <c r="A14" s="23" t="s">
        <v>27</v>
      </c>
      <c r="B14" s="24">
        <v>19</v>
      </c>
      <c r="C14" s="25">
        <v>21</v>
      </c>
      <c r="D14" s="26">
        <v>348</v>
      </c>
      <c r="E14" s="27">
        <f>D14/C14*10</f>
        <v>165.71428571428572</v>
      </c>
      <c r="F14" s="28">
        <f t="shared" si="0"/>
        <v>117.18519777358456</v>
      </c>
      <c r="I14" s="1">
        <v>66094.30218476287</v>
      </c>
    </row>
    <row r="15" spans="1:9" ht="24.95" customHeight="1">
      <c r="A15" s="23" t="s">
        <v>28</v>
      </c>
      <c r="B15" s="24">
        <v>0</v>
      </c>
      <c r="C15" s="25">
        <v>0</v>
      </c>
      <c r="D15" s="26">
        <v>0</v>
      </c>
      <c r="E15" s="30"/>
      <c r="F15" s="28">
        <f t="shared" si="0"/>
        <v>247.99235592255715</v>
      </c>
      <c r="I15" s="1">
        <v>139871.60514526631</v>
      </c>
    </row>
    <row r="16" spans="1:9" ht="24.95" customHeight="1">
      <c r="A16" s="23" t="s">
        <v>29</v>
      </c>
      <c r="B16" s="24">
        <v>0</v>
      </c>
      <c r="C16" s="25">
        <v>0</v>
      </c>
      <c r="D16" s="26">
        <v>0</v>
      </c>
      <c r="E16" s="30"/>
      <c r="F16" s="28">
        <f t="shared" si="0"/>
        <v>245.64511642665101</v>
      </c>
      <c r="I16" s="1">
        <v>138547.72500093121</v>
      </c>
    </row>
    <row r="17" spans="1:9" ht="24.95" customHeight="1">
      <c r="A17" s="23" t="s">
        <v>30</v>
      </c>
      <c r="B17" s="24">
        <v>0</v>
      </c>
      <c r="C17" s="25">
        <v>0</v>
      </c>
      <c r="D17" s="26">
        <v>0</v>
      </c>
      <c r="E17" s="30"/>
      <c r="F17" s="28">
        <f t="shared" si="0"/>
        <v>216.46139124470511</v>
      </c>
      <c r="I17" s="1">
        <v>122087.64311602095</v>
      </c>
    </row>
    <row r="18" spans="1:9" ht="24.95" customHeight="1">
      <c r="A18" s="23" t="s">
        <v>31</v>
      </c>
      <c r="B18" s="24">
        <v>0</v>
      </c>
      <c r="C18" s="25">
        <v>0</v>
      </c>
      <c r="D18" s="26">
        <v>0</v>
      </c>
      <c r="E18" s="30"/>
      <c r="F18" s="28">
        <f t="shared" si="0"/>
        <v>217.0014289810326</v>
      </c>
      <c r="I18" s="1">
        <v>122392.23292782437</v>
      </c>
    </row>
    <row r="19" spans="1:9" ht="24.95" customHeight="1">
      <c r="A19" s="23" t="s">
        <v>32</v>
      </c>
      <c r="B19" s="24">
        <v>81</v>
      </c>
      <c r="C19" s="25">
        <v>81</v>
      </c>
      <c r="D19" s="26">
        <v>1164.0999999999999</v>
      </c>
      <c r="E19" s="27">
        <f>D19/C19*10</f>
        <v>143.71604938271605</v>
      </c>
      <c r="F19" s="28">
        <f t="shared" si="0"/>
        <v>174.50978961192718</v>
      </c>
      <c r="I19" s="1">
        <v>98426.277276890687</v>
      </c>
    </row>
    <row r="20" spans="1:9" ht="24.95" customHeight="1">
      <c r="A20" s="23" t="s">
        <v>33</v>
      </c>
      <c r="B20" s="24">
        <v>0</v>
      </c>
      <c r="C20" s="25">
        <v>0</v>
      </c>
      <c r="D20" s="26">
        <v>0</v>
      </c>
      <c r="E20" s="29"/>
      <c r="F20" s="28">
        <f t="shared" si="0"/>
        <v>104.77978171279257</v>
      </c>
      <c r="I20" s="1">
        <v>59097.451614660218</v>
      </c>
    </row>
    <row r="21" spans="1:9" ht="24.95" customHeight="1">
      <c r="A21" s="23" t="s">
        <v>34</v>
      </c>
      <c r="B21" s="24">
        <v>0</v>
      </c>
      <c r="C21" s="25">
        <v>0</v>
      </c>
      <c r="D21" s="26">
        <v>0</v>
      </c>
      <c r="E21" s="29"/>
      <c r="F21" s="28">
        <f t="shared" si="0"/>
        <v>308.3017236416934</v>
      </c>
      <c r="I21" s="1">
        <v>173887.04097106229</v>
      </c>
    </row>
    <row r="22" spans="1:9" ht="24.95" customHeight="1">
      <c r="A22" s="23" t="s">
        <v>35</v>
      </c>
      <c r="B22" s="24">
        <v>0</v>
      </c>
      <c r="C22" s="25">
        <v>0</v>
      </c>
      <c r="D22" s="26">
        <v>0</v>
      </c>
      <c r="E22" s="29"/>
      <c r="F22" s="28">
        <f t="shared" si="0"/>
        <v>277.61381445933421</v>
      </c>
      <c r="I22" s="1">
        <v>156578.57555518002</v>
      </c>
    </row>
    <row r="23" spans="1:9" ht="24.95" customHeight="1">
      <c r="A23" s="23" t="s">
        <v>36</v>
      </c>
      <c r="B23" s="24">
        <v>0</v>
      </c>
      <c r="C23" s="25">
        <v>0</v>
      </c>
      <c r="D23" s="26">
        <v>0</v>
      </c>
      <c r="E23" s="30"/>
      <c r="F23" s="28">
        <f t="shared" si="0"/>
        <v>123.14975657588917</v>
      </c>
      <c r="I23" s="1">
        <v>69458.407544212736</v>
      </c>
    </row>
    <row r="24" spans="1:9" ht="24.95" customHeight="1">
      <c r="A24" s="23" t="s">
        <v>37</v>
      </c>
      <c r="B24" s="24">
        <v>0</v>
      </c>
      <c r="C24" s="25">
        <v>0</v>
      </c>
      <c r="D24" s="26">
        <v>0</v>
      </c>
      <c r="E24" s="29"/>
      <c r="F24" s="28">
        <f t="shared" si="0"/>
        <v>154.8411343407937</v>
      </c>
      <c r="I24" s="1">
        <v>87332.845087870111</v>
      </c>
    </row>
    <row r="25" spans="1:9" ht="24.95" customHeight="1">
      <c r="A25" s="31" t="s">
        <v>38</v>
      </c>
      <c r="B25" s="32">
        <v>22</v>
      </c>
      <c r="C25" s="33">
        <v>22</v>
      </c>
      <c r="D25" s="34">
        <v>220</v>
      </c>
      <c r="E25" s="27">
        <f>D25/C25*10</f>
        <v>100</v>
      </c>
      <c r="F25" s="28">
        <f t="shared" si="0"/>
        <v>283.83232931349755</v>
      </c>
      <c r="I25" s="1">
        <v>160085.9161384645</v>
      </c>
    </row>
    <row r="26" spans="1:6" ht="24.95" customHeight="1">
      <c r="A26" s="35" t="s">
        <v>39</v>
      </c>
      <c r="B26" s="36">
        <f>SUM(B9:B25)</f>
        <v>124</v>
      </c>
      <c r="C26" s="36">
        <f t="shared" si="1" ref="C26:F26">SUM(C9:C25)</f>
        <v>125</v>
      </c>
      <c r="D26" s="36">
        <f t="shared" si="1"/>
        <v>1744.0999999999999</v>
      </c>
      <c r="E26" s="37">
        <f>D26/C26*10</f>
        <v>139.52799999999999</v>
      </c>
      <c r="F26" s="36">
        <f t="shared" si="1"/>
        <v>3208.0226338469679</v>
      </c>
    </row>
    <row r="27" spans="1:6" ht="24.95" customHeight="1">
      <c r="A27" s="35">
        <v>2018</v>
      </c>
      <c r="B27" s="38">
        <v>224</v>
      </c>
      <c r="C27" s="38">
        <v>224</v>
      </c>
      <c r="D27" s="38">
        <v>2722.5</v>
      </c>
      <c r="E27" s="39">
        <v>121.54017857142858</v>
      </c>
      <c r="F27" s="40">
        <v>3202.2585684238047</v>
      </c>
    </row>
    <row r="28" spans="1:6" ht="24.95" customHeight="1">
      <c r="A28" s="35">
        <v>2017</v>
      </c>
      <c r="B28" s="41">
        <v>85</v>
      </c>
      <c r="C28" s="41">
        <v>83</v>
      </c>
      <c r="D28" s="41">
        <v>239.5</v>
      </c>
      <c r="E28" s="42">
        <v>28.855421686746986</v>
      </c>
      <c r="F28" s="43">
        <v>3187.6657800929993</v>
      </c>
    </row>
    <row r="29" spans="1:6" ht="24.95" customHeight="1">
      <c r="A29" s="35">
        <v>2016</v>
      </c>
      <c r="B29" s="41">
        <v>64</v>
      </c>
      <c r="C29" s="41">
        <v>67</v>
      </c>
      <c r="D29" s="41">
        <v>819.40000000000009</v>
      </c>
      <c r="E29" s="42">
        <v>122.29850746268659</v>
      </c>
      <c r="F29" s="43">
        <v>3173.1558299999992</v>
      </c>
    </row>
    <row r="30" spans="1:6" ht="24.95" customHeight="1">
      <c r="A30" s="35">
        <v>2015</v>
      </c>
      <c r="B30" s="41">
        <v>23</v>
      </c>
      <c r="C30" s="41">
        <v>25</v>
      </c>
      <c r="D30" s="41">
        <v>69.900000000000006</v>
      </c>
      <c r="E30" s="42">
        <v>27.960000000000001</v>
      </c>
      <c r="F30" s="43">
        <v>3106.1573835807299</v>
      </c>
    </row>
    <row r="31" spans="1:6" ht="15">
      <c r="A31" s="44"/>
      <c r="B31" s="41"/>
      <c r="C31" s="41"/>
      <c r="D31" s="41"/>
      <c r="E31" s="42"/>
      <c r="F31" s="43"/>
    </row>
    <row r="32" spans="1:6" ht="15">
      <c r="A32" s="23"/>
      <c r="B32" s="26"/>
      <c r="C32" s="26"/>
      <c r="D32" s="26"/>
      <c r="E32" s="30"/>
      <c r="F32" s="45"/>
    </row>
    <row r="33" spans="1:6" ht="15.75" thickBot="1">
      <c r="A33" s="46"/>
      <c r="B33" s="47"/>
      <c r="C33" s="47"/>
      <c r="D33" s="47"/>
      <c r="E33" s="48"/>
      <c r="F33" s="49"/>
    </row>
    <row r="34" spans="1:6" ht="15.7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