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BYK PUS" sheetId="1" r:id="rId3"/>
  </sheets>
  <definedNames>
    <definedName name="_xlnm.Print_Area" localSheetId="0">'BYK PUS'!$A$1:$K$32</definedName>
  </definedNames>
  <calcPr fullCalcOnLoad="1"/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<sst xmlns="http://schemas.openxmlformats.org/spreadsheetml/2006/main" count="46" uniqueCount="46">
  <si>
    <t xml:space="preserve">Tabel </t>
  </si>
  <si>
    <t xml:space="preserve">Banyaknya PUS dan Penggunaan Alat Kontrasepsi Menurut Kecamatan </t>
  </si>
  <si>
    <t>di Kabupaten Brebes Tahun 2020</t>
  </si>
  <si>
    <t>Kecamatan</t>
  </si>
  <si>
    <t>P U S</t>
  </si>
  <si>
    <t>Alat Kontrasepsi</t>
  </si>
  <si>
    <t>I U D</t>
  </si>
  <si>
    <t>M O P</t>
  </si>
  <si>
    <t>M O W</t>
  </si>
  <si>
    <t>IMPLANT</t>
  </si>
  <si>
    <t>SUNTIK</t>
  </si>
  <si>
    <t>PIL</t>
  </si>
  <si>
    <t>KDM</t>
  </si>
  <si>
    <t>JUMLAH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</si>
  <si>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</si>
  <si>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</si>
  <si>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</si>
  <si>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</si>
  <si>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</si>
  <si>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</si>
  <si>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</si>
  <si>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</si>
  <si>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</si>
  <si>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</si>
  <si>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</si>
  <si>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</si>
  <si>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</si>
  <si>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</si>
  <si>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</si>
  <si>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</si>
  <si>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</si>
  <si>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</si>
  <si>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</si>
  <si>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</si>
  <si>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</si>
  <si>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</si>
  <si>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</si>
  <si>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</si>
  <si>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</si>
  <si>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</si>
  <si>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</si>
  <si>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</si>
  <si>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</si>
  <si>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2020</t>
  </si>
  <si>
    <t>]</t>
  </si>
  <si>
    <t>Sumber : Dinas Pemberdayaan Perempuan, Perlindungan Anak, Pengendalian Penduduk, dan Keluarga Berencana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</si>
</sst>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_);_(* \(#,##0\);_(* &quot;-&quot;_);_(@_)"/>
  </numFmts>
  <fonts count="12">
    <font>
      <sz val="10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/>
    <xf numFmtId="0" fontId="1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1" xfId="0" applyFont="1" applyFill="1" applyBorder="1" applyAlignment="1" quotePrefix="1">
      <alignment horizontal="center" vertical="center"/>
    </xf>
    <xf numFmtId="0" fontId="7" fillId="0" borderId="1" xfId="0" applyFont="1" applyBorder="1"/>
    <xf numFmtId="3" fontId="8" fillId="0" borderId="1" xfId="0" applyNumberFormat="1" applyFont="1" applyFill="1" applyBorder="1"/>
    <xf numFmtId="178" fontId="4" fillId="0" borderId="1" xfId="0" applyNumberFormat="1" applyFont="1" applyBorder="1" applyAlignment="1">
      <alignment horizontal="right" vertical="center" indent="1"/>
    </xf>
    <xf numFmtId="2" fontId="2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5" fillId="0" borderId="1" xfId="0" applyFont="1" applyBorder="1" applyAlignment="1">
      <alignment horizontal="right"/>
    </xf>
    <xf numFmtId="178" fontId="6" fillId="0" borderId="1" xfId="19" applyFont="1" applyBorder="1" applyAlignment="1">
      <alignment vertical="center"/>
    </xf>
    <xf numFmtId="0" fontId="5" fillId="3" borderId="1" xfId="0" applyFont="1" applyFill="1" applyBorder="1" applyAlignment="1">
      <alignment horizontal="right"/>
    </xf>
    <xf numFmtId="178" fontId="4" fillId="3" borderId="1" xfId="0" applyNumberFormat="1" applyFont="1" applyFill="1" applyBorder="1" applyAlignment="1">
      <alignment horizontal="right" vertical="center" indent="1"/>
    </xf>
    <xf numFmtId="177" fontId="3" fillId="3" borderId="1" xfId="18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 indent="1"/>
    </xf>
    <xf numFmtId="0" fontId="2" fillId="0" borderId="0" xfId="0" applyFont="1"/>
    <xf numFmtId="0" fontId="1" fillId="0" borderId="0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42692e-1b2b-440e-ab8d-c64107721e5b}">
  <sheetPr>
    <tabColor rgb="FFFFFF00"/>
  </sheetPr>
  <dimension ref="A1:K32"/>
  <sheetViews>
    <sheetView view="pageBreakPreview" zoomScale="90" zoomScaleNormal="100" zoomScaleSheetLayoutView="90" workbookViewId="0" topLeftCell="B1">
      <pane ySplit="7" topLeftCell="A17" activePane="bottomLeft" state="frozen"/>
      <selection pane="topLeft" activeCell="B1" sqref="B1"/>
      <selection pane="bottomLeft" activeCell="A28" sqref="A28:K29"/>
    </sheetView>
  </sheetViews>
  <sheetFormatPr defaultRowHeight="14.5" customHeight="1"/>
  <cols>
    <col min="1" max="1" width="24.857142857142858" style="24" customWidth="1"/>
    <col min="2" max="9" width="12" style="24" customWidth="1"/>
    <col min="10" max="10" width="13.285714285714286" style="24" customWidth="1"/>
    <col min="11" max="11" width="12" style="24" customWidth="1"/>
    <col min="12" max="16384" width="9.142857142857142" style="1" customWidth="1"/>
  </cols>
  <sheetData>
    <row r="1" spans="1:11" ht="15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6" ht="14.5">
      <c r="A4" s="3"/>
      <c r="B4" s="3"/>
      <c r="C4" s="3"/>
      <c r="D4" s="3"/>
      <c r="E4" s="3"/>
      <c r="F4" s="3"/>
    </row>
    <row r="5" spans="1:11" s="4" customFormat="1" ht="17.15" customHeight="1">
      <c r="A5" s="5" t="s">
        <v>3</v>
      </c>
      <c r="B5" s="5" t="s">
        <v>4</v>
      </c>
      <c r="C5" s="6" t="s">
        <v>5</v>
      </c>
      <c r="D5" s="7"/>
      <c r="E5" s="7"/>
      <c r="F5" s="7"/>
      <c r="G5" s="7"/>
      <c r="H5" s="7"/>
      <c r="I5" s="7"/>
      <c r="J5" s="7"/>
      <c r="K5" s="8"/>
    </row>
    <row r="6" spans="1:11" s="4" customFormat="1" ht="17.15" customHeight="1">
      <c r="A6" s="5"/>
      <c r="B6" s="5"/>
      <c r="C6" s="5" t="s">
        <v>6</v>
      </c>
      <c r="D6" s="5" t="s">
        <v>7</v>
      </c>
      <c r="E6" s="5" t="s">
        <v>8</v>
      </c>
      <c r="F6" s="5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</row>
    <row r="7" spans="1:11" s="10" customFormat="1" ht="17.15" customHeight="1">
      <c r="A7" s="11" t="s">
        <v>15</v>
      </c>
      <c r="B7" s="11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23</v>
      </c>
      <c r="J7" s="11" t="s">
        <v>24</v>
      </c>
      <c r="K7" s="11" t="s">
        <v>25</v>
      </c>
    </row>
    <row r="8" spans="1:11" ht="17.15" customHeight="1">
      <c r="A8" s="12" t="s">
        <v>26</v>
      </c>
      <c r="B8" s="13">
        <v>12618</v>
      </c>
      <c r="C8" s="13">
        <v>930</v>
      </c>
      <c r="D8" s="13">
        <v>123</v>
      </c>
      <c r="E8" s="13">
        <v>17</v>
      </c>
      <c r="F8" s="13">
        <v>1305</v>
      </c>
      <c r="G8" s="13">
        <v>4508</v>
      </c>
      <c r="H8" s="13">
        <v>1705</v>
      </c>
      <c r="I8" s="13">
        <v>52</v>
      </c>
      <c r="J8" s="14">
        <f t="shared" si="0" ref="J8:J28">I8+H8+G8+F8+E8+D8+C8</f>
        <v>8640</v>
      </c>
      <c r="K8" s="15">
        <f>J8/B8*100</f>
        <v>68.473609129814548</v>
      </c>
    </row>
    <row r="9" spans="1:11" ht="17.15" customHeight="1">
      <c r="A9" s="12" t="s">
        <v>27</v>
      </c>
      <c r="B9" s="13">
        <v>21401</v>
      </c>
      <c r="C9" s="13">
        <v>374</v>
      </c>
      <c r="D9" s="13">
        <v>156</v>
      </c>
      <c r="E9" s="13">
        <v>59</v>
      </c>
      <c r="F9" s="13">
        <v>1501</v>
      </c>
      <c r="G9" s="13">
        <v>11704</v>
      </c>
      <c r="H9" s="13">
        <v>1278</v>
      </c>
      <c r="I9" s="13">
        <v>28</v>
      </c>
      <c r="J9" s="14">
        <f t="shared" si="0"/>
        <v>15100</v>
      </c>
      <c r="K9" s="15">
        <f t="shared" si="1" ref="K9:K29">J9/B9*100</f>
        <v>70.557450586421197</v>
      </c>
    </row>
    <row r="10" spans="1:11" ht="17.15" customHeight="1">
      <c r="A10" s="12" t="s">
        <v>28</v>
      </c>
      <c r="B10" s="13">
        <v>18126</v>
      </c>
      <c r="C10" s="13">
        <v>1574</v>
      </c>
      <c r="D10" s="13">
        <v>462</v>
      </c>
      <c r="E10" s="13">
        <v>45</v>
      </c>
      <c r="F10" s="13">
        <v>1538</v>
      </c>
      <c r="G10" s="13">
        <v>7951</v>
      </c>
      <c r="H10" s="13">
        <v>1323</v>
      </c>
      <c r="I10" s="13">
        <v>55</v>
      </c>
      <c r="J10" s="14">
        <f t="shared" si="0"/>
        <v>12948</v>
      </c>
      <c r="K10" s="15">
        <f t="shared" si="1"/>
        <v>71.433300231711343</v>
      </c>
    </row>
    <row r="11" spans="1:11" ht="17.15" customHeight="1">
      <c r="A11" s="12" t="s">
        <v>29</v>
      </c>
      <c r="B11" s="13">
        <v>17108</v>
      </c>
      <c r="C11" s="13">
        <v>725</v>
      </c>
      <c r="D11" s="13">
        <v>82</v>
      </c>
      <c r="E11" s="13">
        <v>31</v>
      </c>
      <c r="F11" s="13">
        <v>1311</v>
      </c>
      <c r="G11" s="13">
        <v>8495</v>
      </c>
      <c r="H11" s="13">
        <v>954</v>
      </c>
      <c r="I11" s="13">
        <v>50</v>
      </c>
      <c r="J11" s="14">
        <f t="shared" si="0"/>
        <v>11648</v>
      </c>
      <c r="K11" s="15">
        <f t="shared" si="1"/>
        <v>68.085106382978722</v>
      </c>
    </row>
    <row r="12" spans="1:11" ht="17.15" customHeight="1">
      <c r="A12" s="12" t="s">
        <v>30</v>
      </c>
      <c r="B12" s="13">
        <v>13195</v>
      </c>
      <c r="C12" s="13">
        <v>528</v>
      </c>
      <c r="D12" s="13">
        <v>257</v>
      </c>
      <c r="E12" s="13">
        <v>73</v>
      </c>
      <c r="F12" s="13">
        <v>1590</v>
      </c>
      <c r="G12" s="13">
        <v>5998</v>
      </c>
      <c r="H12" s="13">
        <v>346</v>
      </c>
      <c r="I12" s="13">
        <v>136</v>
      </c>
      <c r="J12" s="14">
        <f t="shared" si="0"/>
        <v>8928</v>
      </c>
      <c r="K12" s="15">
        <f t="shared" si="1"/>
        <v>67.661993179234557</v>
      </c>
    </row>
    <row r="13" spans="1:11" ht="17.15" customHeight="1">
      <c r="A13" s="12" t="s">
        <v>31</v>
      </c>
      <c r="B13" s="13">
        <v>12520</v>
      </c>
      <c r="C13" s="13">
        <v>658</v>
      </c>
      <c r="D13" s="13">
        <v>129</v>
      </c>
      <c r="E13" s="13">
        <v>21</v>
      </c>
      <c r="F13" s="13">
        <v>2429</v>
      </c>
      <c r="G13" s="13">
        <v>5185</v>
      </c>
      <c r="H13" s="13">
        <v>307</v>
      </c>
      <c r="I13" s="13">
        <v>27</v>
      </c>
      <c r="J13" s="14">
        <f t="shared" si="0"/>
        <v>8756</v>
      </c>
      <c r="K13" s="15">
        <f t="shared" si="1"/>
        <v>69.936102236421732</v>
      </c>
    </row>
    <row r="14" spans="1:11" ht="17.15" customHeight="1">
      <c r="A14" s="12" t="s">
        <v>32</v>
      </c>
      <c r="B14" s="13">
        <v>26343</v>
      </c>
      <c r="C14" s="13">
        <v>829</v>
      </c>
      <c r="D14" s="13">
        <v>311</v>
      </c>
      <c r="E14" s="13">
        <v>70</v>
      </c>
      <c r="F14" s="13">
        <v>1894</v>
      </c>
      <c r="G14" s="13">
        <v>12929</v>
      </c>
      <c r="H14" s="13">
        <v>3657</v>
      </c>
      <c r="I14" s="13">
        <v>66</v>
      </c>
      <c r="J14" s="14">
        <f t="shared" si="0"/>
        <v>19756</v>
      </c>
      <c r="K14" s="15">
        <f t="shared" si="1"/>
        <v>74.995254906426752</v>
      </c>
    </row>
    <row r="15" spans="1:11" ht="17.15" customHeight="1">
      <c r="A15" s="12" t="s">
        <v>33</v>
      </c>
      <c r="B15" s="13">
        <v>32287</v>
      </c>
      <c r="C15" s="13">
        <v>862</v>
      </c>
      <c r="D15" s="13">
        <v>251</v>
      </c>
      <c r="E15" s="13">
        <v>35</v>
      </c>
      <c r="F15" s="13">
        <v>2465</v>
      </c>
      <c r="G15" s="13">
        <v>16281</v>
      </c>
      <c r="H15" s="13">
        <v>2565</v>
      </c>
      <c r="I15" s="13">
        <v>175</v>
      </c>
      <c r="J15" s="14">
        <f t="shared" si="0"/>
        <v>22634</v>
      </c>
      <c r="K15" s="15">
        <f t="shared" si="1"/>
        <v>70.102518041316941</v>
      </c>
    </row>
    <row r="16" spans="1:11" ht="17.15" customHeight="1">
      <c r="A16" s="12" t="s">
        <v>34</v>
      </c>
      <c r="B16" s="13">
        <v>27148</v>
      </c>
      <c r="C16" s="13">
        <v>435</v>
      </c>
      <c r="D16" s="13">
        <v>435</v>
      </c>
      <c r="E16" s="13">
        <v>22</v>
      </c>
      <c r="F16" s="13">
        <v>1520</v>
      </c>
      <c r="G16" s="13">
        <v>12509</v>
      </c>
      <c r="H16" s="13">
        <v>2361</v>
      </c>
      <c r="I16" s="13">
        <v>255</v>
      </c>
      <c r="J16" s="14">
        <f t="shared" si="0"/>
        <v>17537</v>
      </c>
      <c r="K16" s="15">
        <f t="shared" si="1"/>
        <v>64.597760424340649</v>
      </c>
    </row>
    <row r="17" spans="1:11" ht="17.15" customHeight="1">
      <c r="A17" s="12" t="s">
        <v>35</v>
      </c>
      <c r="B17" s="13">
        <v>25476</v>
      </c>
      <c r="C17" s="13">
        <v>574</v>
      </c>
      <c r="D17" s="13">
        <v>299</v>
      </c>
      <c r="E17" s="13">
        <v>44</v>
      </c>
      <c r="F17" s="13">
        <v>1206</v>
      </c>
      <c r="G17" s="13">
        <v>12138</v>
      </c>
      <c r="H17" s="13">
        <v>2949</v>
      </c>
      <c r="I17" s="13">
        <v>50</v>
      </c>
      <c r="J17" s="14">
        <f t="shared" si="0"/>
        <v>17260</v>
      </c>
      <c r="K17" s="15">
        <f t="shared" si="1"/>
        <v>67.750039252629918</v>
      </c>
    </row>
    <row r="18" spans="1:11" ht="17.15" customHeight="1">
      <c r="A18" s="12" t="s">
        <v>36</v>
      </c>
      <c r="B18" s="13">
        <v>17506</v>
      </c>
      <c r="C18" s="13">
        <v>398</v>
      </c>
      <c r="D18" s="13">
        <v>271</v>
      </c>
      <c r="E18" s="13">
        <v>68</v>
      </c>
      <c r="F18" s="13">
        <v>1210</v>
      </c>
      <c r="G18" s="13">
        <v>9393</v>
      </c>
      <c r="H18" s="13">
        <v>899</v>
      </c>
      <c r="I18" s="13">
        <v>94</v>
      </c>
      <c r="J18" s="14">
        <f t="shared" si="0"/>
        <v>12333</v>
      </c>
      <c r="K18" s="15">
        <f t="shared" si="1"/>
        <v>70.450131383525644</v>
      </c>
    </row>
    <row r="19" spans="1:11" ht="17.15" customHeight="1">
      <c r="A19" s="12" t="s">
        <v>37</v>
      </c>
      <c r="B19" s="13">
        <v>12138</v>
      </c>
      <c r="C19" s="13">
        <v>269</v>
      </c>
      <c r="D19" s="13">
        <v>124</v>
      </c>
      <c r="E19" s="13">
        <v>22</v>
      </c>
      <c r="F19" s="13">
        <v>920</v>
      </c>
      <c r="G19" s="13">
        <v>6109</v>
      </c>
      <c r="H19" s="13">
        <v>905</v>
      </c>
      <c r="I19" s="13">
        <v>124</v>
      </c>
      <c r="J19" s="14">
        <f t="shared" si="0"/>
        <v>8473</v>
      </c>
      <c r="K19" s="15">
        <f t="shared" si="1"/>
        <v>69.805569286538145</v>
      </c>
    </row>
    <row r="20" spans="1:11" ht="17.15" customHeight="1">
      <c r="A20" s="12" t="s">
        <v>38</v>
      </c>
      <c r="B20" s="13">
        <v>28500</v>
      </c>
      <c r="C20" s="13">
        <v>496</v>
      </c>
      <c r="D20" s="13">
        <v>543</v>
      </c>
      <c r="E20" s="13">
        <v>86</v>
      </c>
      <c r="F20" s="13">
        <v>2131</v>
      </c>
      <c r="G20" s="13">
        <v>14988</v>
      </c>
      <c r="H20" s="13">
        <v>1566</v>
      </c>
      <c r="I20" s="13">
        <v>35</v>
      </c>
      <c r="J20" s="14">
        <f t="shared" si="0"/>
        <v>19845</v>
      </c>
      <c r="K20" s="15">
        <f t="shared" si="1"/>
        <v>69.631578947368425</v>
      </c>
    </row>
    <row r="21" spans="1:11" ht="17.15" customHeight="1">
      <c r="A21" s="12" t="s">
        <v>39</v>
      </c>
      <c r="B21" s="13">
        <v>27817</v>
      </c>
      <c r="C21" s="13">
        <v>833</v>
      </c>
      <c r="D21" s="13">
        <v>642</v>
      </c>
      <c r="E21" s="13">
        <v>60</v>
      </c>
      <c r="F21" s="13">
        <v>1643</v>
      </c>
      <c r="G21" s="13">
        <v>16025</v>
      </c>
      <c r="H21" s="13">
        <v>960</v>
      </c>
      <c r="I21" s="13">
        <v>20</v>
      </c>
      <c r="J21" s="14">
        <f t="shared" si="0"/>
        <v>20183</v>
      </c>
      <c r="K21" s="15">
        <f t="shared" si="1"/>
        <v>72.556350433188342</v>
      </c>
    </row>
    <row r="22" spans="1:11" ht="17.15" customHeight="1">
      <c r="A22" s="12" t="s">
        <v>40</v>
      </c>
      <c r="B22" s="13">
        <v>15503</v>
      </c>
      <c r="C22" s="13">
        <v>155</v>
      </c>
      <c r="D22" s="13">
        <v>196</v>
      </c>
      <c r="E22" s="13">
        <v>71</v>
      </c>
      <c r="F22" s="13">
        <v>939</v>
      </c>
      <c r="G22" s="13">
        <v>8045</v>
      </c>
      <c r="H22" s="13">
        <v>1279</v>
      </c>
      <c r="I22" s="13">
        <v>60</v>
      </c>
      <c r="J22" s="14">
        <f t="shared" si="0"/>
        <v>10745</v>
      </c>
      <c r="K22" s="15">
        <f t="shared" si="1"/>
        <v>69.309165967877178</v>
      </c>
    </row>
    <row r="23" spans="1:11" ht="17.15" customHeight="1">
      <c r="A23" s="12" t="s">
        <v>41</v>
      </c>
      <c r="B23" s="13">
        <v>15241</v>
      </c>
      <c r="C23" s="13">
        <v>405</v>
      </c>
      <c r="D23" s="13">
        <v>252</v>
      </c>
      <c r="E23" s="13">
        <v>47</v>
      </c>
      <c r="F23" s="13">
        <v>1553</v>
      </c>
      <c r="G23" s="13">
        <v>6743</v>
      </c>
      <c r="H23" s="16">
        <v>808</v>
      </c>
      <c r="I23" s="13">
        <v>46</v>
      </c>
      <c r="J23" s="14">
        <f t="shared" si="0"/>
        <v>9854</v>
      </c>
      <c r="K23" s="15">
        <f t="shared" si="1"/>
        <v>64.654550226363099</v>
      </c>
    </row>
    <row r="24" spans="1:11" ht="17.15" customHeight="1">
      <c r="A24" s="12" t="s">
        <v>42</v>
      </c>
      <c r="B24" s="13">
        <v>37115</v>
      </c>
      <c r="C24" s="13">
        <v>1237</v>
      </c>
      <c r="D24" s="13">
        <v>820</v>
      </c>
      <c r="E24" s="13">
        <v>48</v>
      </c>
      <c r="F24" s="13">
        <v>2032</v>
      </c>
      <c r="G24" s="13">
        <v>17542</v>
      </c>
      <c r="H24" s="13">
        <v>3003</v>
      </c>
      <c r="I24" s="13">
        <v>148</v>
      </c>
      <c r="J24" s="14">
        <f t="shared" si="0"/>
        <v>24830</v>
      </c>
      <c r="K24" s="15">
        <f t="shared" si="1"/>
        <v>66.900175131348519</v>
      </c>
    </row>
    <row r="25" spans="1:11" s="17" customFormat="1" ht="17.15" customHeight="1">
      <c r="A25" s="18" t="s">
        <v>43</v>
      </c>
      <c r="B25" s="14">
        <f>SUM(B8:B24)</f>
        <v>360042</v>
      </c>
      <c r="C25" s="14">
        <f t="shared" si="2" ref="C25:I25">SUM(C8:C24)</f>
        <v>11282</v>
      </c>
      <c r="D25" s="14">
        <f t="shared" si="2"/>
        <v>5353</v>
      </c>
      <c r="E25" s="14">
        <f t="shared" si="2"/>
        <v>819</v>
      </c>
      <c r="F25" s="14">
        <f t="shared" si="2"/>
        <v>27187</v>
      </c>
      <c r="G25" s="14">
        <f t="shared" si="2"/>
        <v>176543</v>
      </c>
      <c r="H25" s="14">
        <f t="shared" si="2"/>
        <v>26865</v>
      </c>
      <c r="I25" s="14">
        <f t="shared" si="2"/>
        <v>1421</v>
      </c>
      <c r="J25" s="14">
        <f t="shared" si="0"/>
        <v>249470</v>
      </c>
      <c r="K25" s="15">
        <f t="shared" si="1"/>
        <v>69.289138489398454</v>
      </c>
    </row>
    <row r="26" spans="1:11" s="17" customFormat="1" ht="17.15" customHeight="1">
      <c r="A26" s="18">
        <v>2019</v>
      </c>
      <c r="B26" s="14">
        <v>360389</v>
      </c>
      <c r="C26" s="14">
        <v>9819</v>
      </c>
      <c r="D26" s="14">
        <v>5219</v>
      </c>
      <c r="E26" s="14">
        <v>824</v>
      </c>
      <c r="F26" s="14">
        <v>22908</v>
      </c>
      <c r="G26" s="14">
        <v>184487</v>
      </c>
      <c r="H26" s="14">
        <v>24878</v>
      </c>
      <c r="I26" s="14">
        <v>1191</v>
      </c>
      <c r="J26" s="14">
        <f t="shared" si="0"/>
        <v>249326</v>
      </c>
      <c r="K26" s="15">
        <f t="shared" si="1"/>
        <v>69.182466723457154</v>
      </c>
    </row>
    <row r="27" spans="1:11" s="17" customFormat="1" ht="17.15" customHeight="1">
      <c r="A27" s="18">
        <v>2018</v>
      </c>
      <c r="B27" s="19">
        <v>330440</v>
      </c>
      <c r="C27" s="19">
        <v>7930</v>
      </c>
      <c r="D27" s="19">
        <v>4398</v>
      </c>
      <c r="E27" s="19">
        <v>815</v>
      </c>
      <c r="F27" s="14">
        <v>11952</v>
      </c>
      <c r="G27" s="14">
        <v>178207</v>
      </c>
      <c r="H27" s="14">
        <v>20854</v>
      </c>
      <c r="I27" s="14">
        <v>542</v>
      </c>
      <c r="J27" s="14">
        <f t="shared" si="0"/>
        <v>224698</v>
      </c>
      <c r="K27" s="15">
        <f t="shared" si="1"/>
        <v>67.999636847839241</v>
      </c>
    </row>
    <row r="28" spans="1:11" s="17" customFormat="1" ht="17.15" customHeight="1">
      <c r="A28" s="20">
        <v>2017</v>
      </c>
      <c r="B28" s="21">
        <v>316499</v>
      </c>
      <c r="C28" s="21">
        <v>8105</v>
      </c>
      <c r="D28" s="21">
        <v>4288</v>
      </c>
      <c r="E28" s="21">
        <v>794</v>
      </c>
      <c r="F28" s="22">
        <v>8935</v>
      </c>
      <c r="G28" s="21">
        <v>172819</v>
      </c>
      <c r="H28" s="21">
        <v>20865</v>
      </c>
      <c r="I28" s="21">
        <v>530</v>
      </c>
      <c r="J28" s="21">
        <f t="shared" si="0"/>
        <v>216336</v>
      </c>
      <c r="K28" s="23">
        <f t="shared" si="1"/>
        <v>68.352822599755442</v>
      </c>
    </row>
    <row r="29" spans="1:11" s="17" customFormat="1" ht="17.15" customHeight="1">
      <c r="A29" s="20">
        <v>2016</v>
      </c>
      <c r="B29" s="21">
        <v>418956</v>
      </c>
      <c r="C29" s="21">
        <v>19723</v>
      </c>
      <c r="D29" s="21">
        <v>31719</v>
      </c>
      <c r="E29" s="21">
        <v>5906</v>
      </c>
      <c r="F29" s="22">
        <v>41709</v>
      </c>
      <c r="G29" s="21">
        <v>165848</v>
      </c>
      <c r="H29" s="21">
        <v>69057</v>
      </c>
      <c r="I29" s="21">
        <v>11349</v>
      </c>
      <c r="J29" s="21">
        <f>I29+H29+G29+F29+E29+D29+C29</f>
        <v>345311</v>
      </c>
      <c r="K29" s="23">
        <f t="shared" si="1"/>
        <v>82.421781762285292</v>
      </c>
    </row>
    <row r="30" ht="18" customHeight="1"/>
    <row r="31" spans="10:10" ht="14.5">
      <c r="J31" s="24" t="s">
        <v>44</v>
      </c>
    </row>
    <row r="32" spans="1:3" ht="14.5">
      <c r="A32" s="25" t="s">
        <v>45</v>
      </c>
      <c r="B32" s="25"/>
      <c r="C32" s="25"/>
    </row>
  </sheetData>
  <mergeCells count="6">
    <mergeCell ref="C5:K5"/>
    <mergeCell ref="A5:A6"/>
    <mergeCell ref="B5:B6"/>
    <mergeCell ref="A1:K1"/>
    <mergeCell ref="A2:K2"/>
    <mergeCell ref="A3:K3"/>
  </mergeCells>
  <pageMargins left="0.7" right="0.7" top="0.75" bottom="0.75" header="0.3" footer="0.3"/>
  <pageSetup orientation="portrait" paperSize="9" scale="5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BYK PUS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