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<sst xmlns="http://schemas.openxmlformats.org/spreadsheetml/2006/main" count="30" uniqueCount="30">
  <si>
    <t xml:space="preserve">Tabel </t>
  </si>
  <si>
    <t>Banyaknya Realisasi Produksi, Ketersediaan dan Kebutuhan Pangan</t>
  </si>
  <si>
    <t>Komoditas Bawang Merah Menurut Bulan</t>
  </si>
  <si>
    <t>di Kabupaten Brebes Tahun 2024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</si>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</sst>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_);_(@_)"/>
    <numFmt numFmtId="178" formatCode="_(* #,##0.0_);_(* \(#,##0.0\);_(* &quot;-&quot;_);_(@_)"/>
    <numFmt numFmtId="179" formatCode="_(* #,##0_);_(* \(#,##0\);_(* &quot;-&quot;_);_(@_)"/>
  </numFmts>
  <fonts count="7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6" fillId="0" borderId="0" xfId="0" applyFont="1" applyAlignment="1">
      <alignment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2" fillId="2" borderId="1" xfId="0" applyFont="1" applyBorder="1" applyAlignment="1">
      <alignment horizontal="center" vertical="center" wrapText="1"/>
    </xf>
    <xf numFmtId="0" fontId="2" fillId="2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2" xfId="0" applyFont="1" applyBorder="1"/>
    <xf numFmtId="0" fontId="2" fillId="2" borderId="3" xfId="0" applyFont="1" applyBorder="1" applyAlignment="1" quotePrefix="1">
      <alignment horizontal="center" wrapText="1"/>
    </xf>
    <xf numFmtId="0" fontId="3" fillId="0" borderId="0" xfId="0" applyFont="1"/>
    <xf numFmtId="0" fontId="2" fillId="0" borderId="3" xfId="0" applyFont="1" applyBorder="1"/>
    <xf numFmtId="0" fontId="4" fillId="0" borderId="3" xfId="0" applyFont="1" applyBorder="1" applyAlignment="1">
      <alignment vertical="center"/>
    </xf>
    <xf numFmtId="179" fontId="4" fillId="0" borderId="3" xfId="0" applyNumberFormat="1" applyFont="1" applyBorder="1"/>
    <xf numFmtId="3" fontId="4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/>
    <xf numFmtId="177" fontId="5" fillId="0" borderId="3" xfId="0" applyNumberFormat="1" applyFont="1" applyBorder="1" applyAlignment="1">
      <alignment horizontal="right" wrapText="1"/>
    </xf>
    <xf numFmtId="0" fontId="4" fillId="0" borderId="3" xfId="0" applyFont="1" applyBorder="1"/>
    <xf numFmtId="177" fontId="3" fillId="0" borderId="0" xfId="0" applyNumberFormat="1" applyFont="1"/>
    <xf numFmtId="0" fontId="2" fillId="0" borderId="3" xfId="0" applyFont="1" applyBorder="1" applyAlignment="1">
      <alignment horizontal="right"/>
    </xf>
    <xf numFmtId="177" fontId="2" fillId="0" borderId="3" xfId="0" applyNumberFormat="1" applyFont="1" applyBorder="1" applyAlignment="1">
      <alignment horizontal="right" wrapText="1"/>
    </xf>
    <xf numFmtId="178" fontId="2" fillId="0" borderId="3" xfId="0" applyNumberFormat="1" applyFont="1" applyBorder="1" applyAlignment="1">
      <alignment horizontal="right" wrapText="1"/>
    </xf>
    <xf numFmtId="177" fontId="1" fillId="0" borderId="3" xfId="0" applyNumberFormat="1" applyFont="1" applyBorder="1" applyAlignment="1">
      <alignment horizontal="right" wrapText="1"/>
    </xf>
    <xf numFmtId="178" fontId="1" fillId="0" borderId="3" xfId="0" applyNumberFormat="1" applyFont="1" applyBorder="1" applyAlignment="1">
      <alignment wrapText="1"/>
    </xf>
    <xf numFmtId="177" fontId="1" fillId="0" borderId="3" xfId="0" applyNumberFormat="1" applyFont="1" applyBorder="1" applyAlignment="1">
      <alignment wrapText="1"/>
    </xf>
    <xf numFmtId="177" fontId="1" fillId="0" borderId="4" xfId="0" applyNumberFormat="1" applyFont="1" applyBorder="1"/>
    <xf numFmtId="177" fontId="1" fillId="0" borderId="3" xfId="0" applyNumberFormat="1" applyFont="1" applyBorder="1"/>
    <xf numFmtId="0" fontId="1" fillId="0" borderId="3" xfId="0" applyFont="1" applyBorder="1" applyAlignment="1">
      <alignment horizontal="right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032969-bf4b-474d-abae-68ed220a0bcc}">
  <dimension ref="A1:L27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/>
    </row>
    <row r="7" spans="1:8" ht="15">
      <c r="A7" s="8"/>
      <c r="B7" s="8"/>
      <c r="C7" s="8"/>
      <c r="D7" s="8"/>
      <c r="E7" s="8"/>
      <c r="F7" s="8"/>
      <c r="G7" s="8"/>
      <c r="H7" s="7"/>
    </row>
    <row r="8" spans="1:9" ht="15">
      <c r="A8" s="9" t="s">
        <v>11</v>
      </c>
      <c r="B8" s="9" t="s">
        <v>12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17</v>
      </c>
      <c r="H8" s="7"/>
      <c r="I8" s="10">
        <f>0.00269/12</f>
        <v>0.00022416666670000001</v>
      </c>
    </row>
    <row r="9" spans="1:9" ht="15">
      <c r="A9" s="11" t="s">
        <v>18</v>
      </c>
      <c r="B9" s="12">
        <v>3197</v>
      </c>
      <c r="C9" s="13">
        <v>39950</v>
      </c>
      <c r="D9" s="14">
        <f>0.97*C9</f>
      </c>
      <c r="E9" s="15">
        <v>605.03</v>
      </c>
      <c r="F9" s="16">
        <f>D9-E9</f>
      </c>
      <c r="G9" s="16">
        <f>F9</f>
        <v>38146.47</v>
      </c>
      <c r="H9" s="7"/>
      <c r="I9" s="10">
        <v>2066426</v>
      </c>
    </row>
    <row r="10" spans="1:8" ht="15">
      <c r="A10" s="11" t="s">
        <v>19</v>
      </c>
      <c r="B10" s="17">
        <v>2642</v>
      </c>
      <c r="C10" s="13">
        <v>34553.50</v>
      </c>
      <c r="D10" s="14">
        <f>0.97*C10</f>
      </c>
      <c r="E10" s="15">
        <v>566.00000000000011</v>
      </c>
      <c r="F10" s="16">
        <f>D10-E10</f>
      </c>
      <c r="G10" s="16">
        <f>G9+F10</f>
      </c>
      <c r="H10" s="7"/>
    </row>
    <row r="11" spans="1:8" ht="15">
      <c r="A11" s="11" t="s">
        <v>20</v>
      </c>
      <c r="B11" s="17">
        <v>2635</v>
      </c>
      <c r="C11" s="13">
        <v>35092.20</v>
      </c>
      <c r="D11" s="14">
        <f>0.97*C11</f>
      </c>
      <c r="E11" s="15">
        <v>620.84</v>
      </c>
      <c r="F11" s="16">
        <f>D11-E11</f>
      </c>
      <c r="G11" s="16">
        <f>G10+F11</f>
      </c>
      <c r="H11" s="7"/>
    </row>
    <row r="12" spans="1:8" ht="15">
      <c r="A12" s="11" t="s">
        <v>21</v>
      </c>
      <c r="B12" s="17">
        <v>1290</v>
      </c>
      <c r="C12" s="13">
        <v>16544</v>
      </c>
      <c r="D12" s="14">
        <f>0.97*C12</f>
      </c>
      <c r="E12" s="15">
        <v>628.46</v>
      </c>
      <c r="F12" s="16">
        <f>D12-E12</f>
      </c>
      <c r="G12" s="16">
        <f>G11+F12</f>
      </c>
      <c r="H12" s="7"/>
    </row>
    <row r="13" spans="1:8" ht="15">
      <c r="A13" s="11" t="s">
        <v>22</v>
      </c>
      <c r="B13" s="17">
        <v>1837</v>
      </c>
      <c r="C13" s="13">
        <v>25385.30</v>
      </c>
      <c r="D13" s="14">
        <f>0.97*C13</f>
      </c>
      <c r="E13" s="15">
        <v>605.03</v>
      </c>
      <c r="F13" s="16">
        <f>D13-E13</f>
      </c>
      <c r="G13" s="16">
        <f>G12+F13</f>
      </c>
      <c r="H13" s="7"/>
    </row>
    <row r="14" spans="1:12" ht="15">
      <c r="A14" s="11" t="s">
        <v>23</v>
      </c>
      <c r="B14" s="17">
        <v>2629</v>
      </c>
      <c r="C14" s="13">
        <v>35272.40</v>
      </c>
      <c r="D14" s="14">
        <f>0.97*C14</f>
      </c>
      <c r="E14" s="15">
        <v>594.68999999999994</v>
      </c>
      <c r="F14" s="16">
        <f>D14-E14</f>
      </c>
      <c r="G14" s="16">
        <f>G13+F14</f>
      </c>
      <c r="H14" s="7"/>
      <c r="L14" s="18"/>
    </row>
    <row r="15" spans="1:12" ht="15">
      <c r="A15" s="11" t="s">
        <v>24</v>
      </c>
      <c r="B15" s="17">
        <v>4637</v>
      </c>
      <c r="C15" s="13">
        <v>74021.80</v>
      </c>
      <c r="D15" s="14">
        <f>0.97*C15</f>
      </c>
      <c r="E15" s="15">
        <v>605.03</v>
      </c>
      <c r="F15" s="16">
        <f>D15-E15</f>
      </c>
      <c r="G15" s="16">
        <f>G14+F15</f>
      </c>
      <c r="H15" s="7"/>
      <c r="L15" s="18"/>
    </row>
    <row r="16" spans="1:12" ht="15">
      <c r="A16" s="11" t="s">
        <v>25</v>
      </c>
      <c r="B16" s="17">
        <v>2326</v>
      </c>
      <c r="C16" s="13">
        <v>36391</v>
      </c>
      <c r="D16" s="14">
        <f>0.97*C16</f>
      </c>
      <c r="E16" s="15">
        <v>605.03</v>
      </c>
      <c r="F16" s="16">
        <f>D16-E16</f>
      </c>
      <c r="G16" s="16">
        <f>G15+F16</f>
      </c>
      <c r="H16" s="7"/>
      <c r="L16" s="18"/>
    </row>
    <row r="17" spans="1:12" ht="15">
      <c r="A17" s="11" t="s">
        <v>26</v>
      </c>
      <c r="B17" s="17">
        <v>1133</v>
      </c>
      <c r="C17" s="13">
        <v>17171.70</v>
      </c>
      <c r="D17" s="14">
        <f>0.97*C17</f>
      </c>
      <c r="E17" s="15">
        <v>585.5100000000001</v>
      </c>
      <c r="F17" s="16">
        <f>D17-E17</f>
      </c>
      <c r="G17" s="16">
        <f>G16+F17</f>
      </c>
      <c r="H17" s="7"/>
      <c r="L17" s="18"/>
    </row>
    <row r="18" spans="1:12" ht="15">
      <c r="A18" s="11" t="s">
        <v>27</v>
      </c>
      <c r="B18" s="17">
        <v>621</v>
      </c>
      <c r="C18" s="13">
        <v>8812.40</v>
      </c>
      <c r="D18" s="14">
        <f>0.97*C18</f>
      </c>
      <c r="E18" s="15">
        <v>605.03</v>
      </c>
      <c r="F18" s="16">
        <f>D18-E18</f>
      </c>
      <c r="G18" s="16">
        <f>G17+F18</f>
      </c>
      <c r="H18" s="7"/>
      <c r="L18" s="18"/>
    </row>
    <row r="19" spans="1:8" ht="15">
      <c r="A19" s="11" t="s">
        <v>28</v>
      </c>
      <c r="B19" s="17">
        <v>2981</v>
      </c>
      <c r="C19" s="13">
        <v>40456.30</v>
      </c>
      <c r="D19" s="14">
        <f>0.97*C19</f>
      </c>
      <c r="E19" s="15">
        <v>585.5100000000001</v>
      </c>
      <c r="F19" s="16">
        <f>D19-E19</f>
      </c>
      <c r="G19" s="16">
        <f>G18+F19</f>
      </c>
      <c r="H19" s="7"/>
    </row>
    <row r="20" spans="1:8" ht="15">
      <c r="A20" s="11" t="s">
        <v>29</v>
      </c>
      <c r="B20" s="17">
        <v>3036</v>
      </c>
      <c r="C20" s="13">
        <v>45456.30</v>
      </c>
      <c r="D20" s="14">
        <f>0.97*C20</f>
      </c>
      <c r="E20" s="15">
        <v>605.81</v>
      </c>
      <c r="F20" s="16">
        <f>D20-E20</f>
      </c>
      <c r="G20" s="16">
        <f>G19+F20</f>
      </c>
      <c r="H20" s="7"/>
    </row>
    <row r="21" spans="1:8" ht="15.75" customHeight="1">
      <c r="A21" s="19">
        <v>2024</v>
      </c>
      <c r="B21" s="20">
        <f>SUM(B9:B20)</f>
      </c>
      <c r="C21" s="20">
        <f>SUM(C9:C20)</f>
      </c>
      <c r="D21" s="20">
        <f>SUM(D9:D20)</f>
      </c>
      <c r="E21" s="20">
        <f>SUM(E9:E20)</f>
      </c>
      <c r="F21" s="20">
        <f>SUM(F9:F20)</f>
      </c>
      <c r="G21" s="20">
        <f>G20</f>
        <v>389621.723</v>
      </c>
      <c r="H21" s="7"/>
    </row>
    <row r="22" spans="1:8" ht="15.75" customHeight="1">
      <c r="A22" s="19">
        <f>A21-1</f>
      </c>
      <c r="B22" s="21">
        <v>24182</v>
      </c>
      <c r="C22" s="22">
        <v>289942.04999999993</v>
      </c>
      <c r="D22" s="22">
        <v>281243.78849999997</v>
      </c>
      <c r="E22" s="20">
        <f>56471.185344/12</f>
        <v>4705.9321120000004</v>
      </c>
      <c r="F22" s="20">
        <v>224772.603156</v>
      </c>
      <c r="G22" s="20">
        <v>224772.603156</v>
      </c>
      <c r="H22" s="7"/>
    </row>
    <row r="23" spans="1:8" ht="15.75" customHeight="1">
      <c r="A23" s="19">
        <f>A22-1</f>
      </c>
      <c r="B23" s="21">
        <v>32571</v>
      </c>
      <c r="C23" s="20">
        <v>384448.19999999995</v>
      </c>
      <c r="D23" s="20">
        <v>372914.75399999996</v>
      </c>
      <c r="E23" s="20">
        <v>5544</v>
      </c>
      <c r="F23" s="20">
        <v>367370.75399999996</v>
      </c>
      <c r="G23" s="20">
        <v>367370.75399999996</v>
      </c>
      <c r="H23" s="7"/>
    </row>
    <row r="24" spans="1:8" ht="15.75" customHeight="1">
      <c r="A24" s="19">
        <f>A23-1</f>
      </c>
      <c r="B24" s="21">
        <v>34082</v>
      </c>
      <c r="C24" s="20">
        <v>374443.61</v>
      </c>
      <c r="D24" s="20">
        <v>363210.30170000001</v>
      </c>
      <c r="E24" s="20">
        <v>5611.9979750800012</v>
      </c>
      <c r="F24" s="20">
        <v>357598.30372492003</v>
      </c>
      <c r="G24" s="20">
        <v>357598.30372492003</v>
      </c>
      <c r="H24" s="7"/>
    </row>
    <row r="25" spans="1:8" ht="15.75" customHeight="1">
      <c r="A25" s="19">
        <f>A24-1</f>
      </c>
      <c r="B25" s="23">
        <v>38951</v>
      </c>
      <c r="C25" s="24">
        <v>401615.50</v>
      </c>
      <c r="D25" s="20">
        <v>389567.03499999992</v>
      </c>
      <c r="E25" s="25">
        <v>5088.5911999999989</v>
      </c>
      <c r="F25" s="26">
        <v>384478.44379999995</v>
      </c>
      <c r="G25" s="26">
        <v>384478.44379999995</v>
      </c>
      <c r="H25" s="7"/>
    </row>
    <row r="26" spans="1:8" ht="15.75" customHeight="1">
      <c r="A26" s="27"/>
      <c r="B26" s="23"/>
      <c r="C26" s="24"/>
      <c r="D26" s="20"/>
      <c r="E26" s="25"/>
      <c r="F26" s="26"/>
      <c r="G26" s="26"/>
      <c r="H26" s="7"/>
    </row>
    <row r="27" spans="1:8" ht="15.75" customHeight="1">
      <c r="A27" s="7"/>
      <c r="B27" s="7"/>
      <c r="C27" s="7"/>
      <c r="D27" s="7"/>
      <c r="E27" s="7"/>
      <c r="F27" s="7"/>
      <c r="G27" s="7"/>
      <c r="H27" s="7"/>
    </row>
  </sheetData>
  <mergeCells count="11">
    <mergeCell ref="D6:D7"/>
    <mergeCell ref="E6:E7"/>
    <mergeCell ref="F6:F7"/>
    <mergeCell ref="G6:G7"/>
    <mergeCell ref="A1:H1"/>
    <mergeCell ref="A2:H2"/>
    <mergeCell ref="A3:H3"/>
    <mergeCell ref="A4:H4"/>
    <mergeCell ref="A6:A7"/>
    <mergeCell ref="B6:B7"/>
    <mergeCell ref="C6:C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