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<sst xmlns="http://schemas.openxmlformats.org/spreadsheetml/2006/main" count="32" uniqueCount="32">
  <si>
    <t>Tabel</t>
  </si>
  <si>
    <t>Banyaknya Produksi Telur Ternak Unggas</t>
  </si>
  <si>
    <t>Di Kabupaten Brebes Tahun 2024</t>
  </si>
  <si>
    <t>Kecamatan</t>
  </si>
  <si>
    <t>Produksi Telur  (Butir)</t>
  </si>
  <si>
    <t>Ayam Layer</t>
  </si>
  <si>
    <t>Itik</t>
  </si>
  <si>
    <t>Ayam Kampung</t>
  </si>
  <si>
    <t>Jumlah</t>
  </si>
  <si>
    <t>(1)</t>
  </si>
  <si>
    <t>(2)</t>
  </si>
  <si>
    <t>(3)</t>
  </si>
  <si>
    <t>(4)</t>
  </si>
  <si>
    <t>(5)</t>
  </si>
  <si>
    <t>01. S A L E 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</si>
  <si>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</si>
  <si>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</si>
  <si>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</si>
  <si>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</si>
  <si>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</si>
  <si>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</si>
  <si>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</si>
  <si>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</si>
  <si>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</si>
  <si>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</si>
  <si>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</si>
  <si>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</si>
  <si>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</si>
  <si>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</si>
  <si>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</si>
  <si>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</si>
  <si>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 : Dinas Peternakan dan Kesehatan Hewan Kab.Brebes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</si>
</sst>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7"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4">
    <xf numFmtId="0" fontId="0" fillId="0" borderId="0" xfId="0"/>
    <xf numFmtId="0" fontId="6" fillId="0" borderId="0" xfId="0" applyFont="1" applyAlignment="1">
      <alignment/>
    </xf>
    <xf numFmtId="0" fontId="5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49" fontId="5" fillId="0" borderId="6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 vertical="top" wrapText="1"/>
    </xf>
    <xf numFmtId="177" fontId="2" fillId="0" borderId="6" xfId="0" applyNumberFormat="1" applyFont="1" applyBorder="1"/>
    <xf numFmtId="177" fontId="2" fillId="0" borderId="6" xfId="0" applyNumberFormat="1" applyFont="1" applyBorder="1" applyAlignment="1">
      <alignment horizontal="right"/>
    </xf>
    <xf numFmtId="177" fontId="3" fillId="0" borderId="6" xfId="0" applyNumberFormat="1" applyFont="1" applyBorder="1"/>
    <xf numFmtId="177" fontId="3" fillId="0" borderId="6" xfId="0" applyNumberFormat="1" applyFont="1" applyBorder="1" applyAlignment="1">
      <alignment/>
    </xf>
    <xf numFmtId="177" fontId="3" fillId="0" borderId="6" xfId="0" applyNumberFormat="1" applyFont="1" applyBorder="1" applyAlignment="1">
      <alignment horizontal="right" wrapText="1"/>
    </xf>
    <xf numFmtId="177" fontId="3" fillId="0" borderId="6" xfId="0" applyNumberFormat="1" applyFont="1" applyBorder="1" applyAlignment="1">
      <alignment horizontal="right"/>
    </xf>
    <xf numFmtId="177" fontId="3" fillId="0" borderId="5" xfId="0" applyNumberFormat="1" applyFont="1" applyBorder="1" applyAlignment="1">
      <alignment/>
    </xf>
    <xf numFmtId="177" fontId="4" fillId="0" borderId="0" xfId="0" applyNumberFormat="1" applyFont="1"/>
    <xf numFmtId="0" fontId="3" fillId="0" borderId="6" xfId="0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 wrapText="1"/>
    </xf>
    <xf numFmtId="0" fontId="2" fillId="0" borderId="0" xfId="0" applyFont="1"/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30a656c-1321-412f-9291-c6d2afdc9670}">
  <dimension ref="A1:I31"/>
  <sheetViews>
    <sheetView tabSelected="1" workbookViewId="0" topLeftCell="A1"/>
  </sheetViews>
  <sheetFormatPr defaultRowHeight="12.75"/>
  <sheetData>
    <row r="1" spans="1:1" ht="15">
      <c r="A1" s="2" t="s">
        <v>0</v>
      </c>
    </row>
    <row r="2" spans="1:1" ht="15">
      <c r="A2" s="2" t="s">
        <v>1</v>
      </c>
    </row>
    <row r="3" spans="1:1" ht="15">
      <c r="A3" s="2" t="s">
        <v>2</v>
      </c>
    </row>
    <row r="5" spans="1:5" ht="18.75" customHeight="1">
      <c r="A5" s="3" t="s">
        <v>3</v>
      </c>
      <c r="B5" s="4" t="s">
        <v>4</v>
      </c>
      <c r="C5" s="5"/>
      <c r="D5" s="5"/>
      <c r="E5" s="6"/>
    </row>
    <row r="6" spans="1:5" ht="18.75" customHeight="1">
      <c r="A6" s="7"/>
      <c r="B6" s="8" t="s">
        <v>5</v>
      </c>
      <c r="C6" s="9" t="s">
        <v>6</v>
      </c>
      <c r="D6" s="9" t="s">
        <v>7</v>
      </c>
      <c r="E6" s="9" t="s">
        <v>8</v>
      </c>
    </row>
    <row r="7" spans="1:5" ht="18.75" customHeight="1">
      <c r="A7" s="9" t="s">
        <v>9</v>
      </c>
      <c r="B7" s="8" t="s">
        <v>10</v>
      </c>
      <c r="C7" s="8" t="s">
        <v>11</v>
      </c>
      <c r="D7" s="10" t="s">
        <v>12</v>
      </c>
      <c r="E7" s="10" t="s">
        <v>13</v>
      </c>
    </row>
    <row r="8" spans="1:5" ht="18.75" customHeight="1">
      <c r="A8" s="11" t="s">
        <v>14</v>
      </c>
      <c r="B8" s="12">
        <f>9306230+9776663-1125001</f>
        <v>17957892</v>
      </c>
      <c r="C8" s="13">
        <f>1602572+70751</f>
        <v>1673323</v>
      </c>
      <c r="D8" s="14">
        <v>2002340</v>
      </c>
      <c r="E8" s="15">
        <f>B8+C8+D8</f>
        <v>21633555</v>
      </c>
    </row>
    <row r="9" spans="1:5" ht="18.75" customHeight="1">
      <c r="A9" s="11" t="s">
        <v>15</v>
      </c>
      <c r="B9" s="16">
        <f>16068724+9776663-1125002</f>
        <v>24720385</v>
      </c>
      <c r="C9" s="13">
        <f>1018498+70751</f>
        <v>1089249</v>
      </c>
      <c r="D9" s="17">
        <v>3493687</v>
      </c>
      <c r="E9" s="15">
        <f>B9+C9</f>
      </c>
    </row>
    <row r="10" spans="1:5" ht="18.75" customHeight="1">
      <c r="A10" s="11" t="s">
        <v>16</v>
      </c>
      <c r="B10" s="16">
        <v>28888213</v>
      </c>
      <c r="C10" s="13">
        <f>1358386+70752</f>
        <v>1429138</v>
      </c>
      <c r="D10" s="17">
        <v>1628091</v>
      </c>
      <c r="E10" s="15">
        <f>B10+C10</f>
      </c>
    </row>
    <row r="11" spans="1:5" ht="18.75" customHeight="1">
      <c r="A11" s="11" t="s">
        <v>17</v>
      </c>
      <c r="B11" s="16">
        <f>32640457+9776663-1125000</f>
        <v>41292120</v>
      </c>
      <c r="C11" s="13">
        <f>1202406+70751</f>
        <v>1273157</v>
      </c>
      <c r="D11" s="17">
        <v>1234612</v>
      </c>
      <c r="E11" s="15">
        <f>B11+C11</f>
      </c>
    </row>
    <row r="12" spans="1:7" ht="18.75" customHeight="1">
      <c r="A12" s="11" t="s">
        <v>18</v>
      </c>
      <c r="B12" s="16">
        <f>8227054+9776663-1125000</f>
        <v>16878717</v>
      </c>
      <c r="C12" s="13">
        <f>1165329+70751</f>
        <v>1236080</v>
      </c>
      <c r="D12" s="17">
        <v>1319949</v>
      </c>
      <c r="E12" s="15">
        <f>B12+C12</f>
      </c>
      <c r="G12" s="18"/>
    </row>
    <row r="13" spans="1:5" ht="18.75" customHeight="1">
      <c r="A13" s="11" t="s">
        <v>19</v>
      </c>
      <c r="B13" s="16">
        <f>22716225+9776663-1124990</f>
        <v>31367898</v>
      </c>
      <c r="C13" s="13">
        <v>0</v>
      </c>
      <c r="D13" s="17">
        <v>1494710</v>
      </c>
      <c r="E13" s="15">
        <f>B13+C13</f>
      </c>
    </row>
    <row r="14" spans="1:5" ht="18.75" customHeight="1">
      <c r="A14" s="11" t="s">
        <v>20</v>
      </c>
      <c r="B14" s="16">
        <v>0</v>
      </c>
      <c r="C14" s="13">
        <f>1788084+70751</f>
        <v>1858835</v>
      </c>
      <c r="D14" s="17">
        <v>1624219</v>
      </c>
      <c r="E14" s="15">
        <f>B14+C14</f>
      </c>
    </row>
    <row r="15" spans="1:5" ht="18.75" customHeight="1">
      <c r="A15" s="11" t="s">
        <v>21</v>
      </c>
      <c r="B15" s="16">
        <v>0</v>
      </c>
      <c r="C15" s="13">
        <f>80786+70751</f>
        <v>151537</v>
      </c>
      <c r="D15" s="17">
        <v>974466</v>
      </c>
      <c r="E15" s="15">
        <f>B15+C15</f>
      </c>
    </row>
    <row r="16" spans="1:5" ht="18.75" customHeight="1">
      <c r="A16" s="11" t="s">
        <v>22</v>
      </c>
      <c r="B16" s="16">
        <f>1277890+9776663-1125000</f>
        <v>9929553</v>
      </c>
      <c r="C16" s="13">
        <v>0</v>
      </c>
      <c r="D16" s="17">
        <v>1391505</v>
      </c>
      <c r="E16" s="15">
        <f>B16+C16</f>
      </c>
    </row>
    <row r="17" spans="1:5" ht="18.75" customHeight="1">
      <c r="A17" s="11" t="s">
        <v>23</v>
      </c>
      <c r="B17" s="16">
        <v>0</v>
      </c>
      <c r="C17" s="13">
        <f>2179996+70750</f>
        <v>2250746</v>
      </c>
      <c r="D17" s="17">
        <v>1303532</v>
      </c>
      <c r="E17" s="15">
        <f>B17+C17</f>
      </c>
    </row>
    <row r="18" spans="1:5" ht="18.75" customHeight="1">
      <c r="A18" s="11" t="s">
        <v>24</v>
      </c>
      <c r="B18" s="16">
        <v>0</v>
      </c>
      <c r="C18" s="13">
        <f>1297076+70751</f>
        <v>1367827</v>
      </c>
      <c r="D18" s="17">
        <v>1095624</v>
      </c>
      <c r="E18" s="15">
        <f>B18+C18</f>
      </c>
    </row>
    <row r="19" spans="1:9" ht="18.75" customHeight="1">
      <c r="A19" s="11" t="s">
        <v>25</v>
      </c>
      <c r="B19" s="16">
        <v>0</v>
      </c>
      <c r="C19" s="13">
        <f>989509+70751</f>
        <v>1060260</v>
      </c>
      <c r="D19" s="17">
        <v>1065558</v>
      </c>
      <c r="E19" s="15">
        <f>B19+C19</f>
      </c>
      <c r="I19" s="18"/>
    </row>
    <row r="20" spans="1:5" ht="18.75" customHeight="1">
      <c r="A20" s="11" t="s">
        <v>26</v>
      </c>
      <c r="B20" s="16">
        <v>0</v>
      </c>
      <c r="C20" s="13">
        <f>1678044+70751</f>
        <v>1748795</v>
      </c>
      <c r="D20" s="17">
        <v>911232</v>
      </c>
      <c r="E20" s="15">
        <f>B20+C20</f>
      </c>
    </row>
    <row r="21" spans="1:5" ht="18.75" customHeight="1">
      <c r="A21" s="11" t="s">
        <v>27</v>
      </c>
      <c r="B21" s="16">
        <v>0</v>
      </c>
      <c r="C21" s="13">
        <f>1488398+70751</f>
        <v>1559149</v>
      </c>
      <c r="D21" s="17">
        <v>1609232</v>
      </c>
      <c r="E21" s="15">
        <f>B21+C21</f>
      </c>
    </row>
    <row r="22" spans="1:5" ht="18.75" customHeight="1">
      <c r="A22" s="11" t="s">
        <v>28</v>
      </c>
      <c r="B22" s="16">
        <f>3306465+9776663-1125000</f>
        <v>11958128</v>
      </c>
      <c r="C22" s="13">
        <f>1057526+70753</f>
        <v>1128279</v>
      </c>
      <c r="D22" s="17">
        <v>1694788</v>
      </c>
      <c r="E22" s="15">
        <f>B22+C22</f>
      </c>
    </row>
    <row r="23" spans="1:5" ht="18.75" customHeight="1">
      <c r="A23" s="11" t="s">
        <v>29</v>
      </c>
      <c r="B23" s="16">
        <v>0</v>
      </c>
      <c r="C23" s="13">
        <f>1087570+70751</f>
        <v>1158321</v>
      </c>
      <c r="D23" s="17">
        <v>1193562</v>
      </c>
      <c r="E23" s="15">
        <f>B23+C23</f>
      </c>
    </row>
    <row r="24" spans="1:5" ht="18.75" customHeight="1">
      <c r="A24" s="11" t="s">
        <v>30</v>
      </c>
      <c r="B24" s="16">
        <v>0</v>
      </c>
      <c r="C24" s="13">
        <f>2919166+70750</f>
        <v>2989916</v>
      </c>
      <c r="D24" s="17">
        <v>1605560</v>
      </c>
      <c r="E24" s="15">
        <f>B24+C24</f>
      </c>
    </row>
    <row r="25" spans="1:7" ht="18.75" customHeight="1">
      <c r="A25" s="19">
        <v>2024</v>
      </c>
      <c r="B25" s="15">
        <f>SUM(B8:B24)</f>
      </c>
      <c r="C25" s="15">
        <f>SUM(C8:C24)</f>
      </c>
      <c r="D25" s="15">
        <f>SUM(D8:D24)</f>
      </c>
      <c r="E25" s="15">
        <f>SUM(E8:E24)</f>
      </c>
      <c r="G25" s="18"/>
    </row>
    <row r="26" spans="1:7" ht="18.75" customHeight="1">
      <c r="A26" s="19">
        <f>A25-1</f>
      </c>
      <c r="B26" s="15">
        <v>112087690</v>
      </c>
      <c r="C26" s="15">
        <v>18032560</v>
      </c>
      <c r="D26" s="16">
        <v>22142667</v>
      </c>
      <c r="E26" s="16">
        <v>130120250</v>
      </c>
      <c r="G26" s="18"/>
    </row>
    <row r="27" spans="1:5" ht="18.75" customHeight="1">
      <c r="A27" s="19">
        <f>A26-1</f>
      </c>
      <c r="B27" s="15">
        <v>82112365</v>
      </c>
      <c r="C27" s="15">
        <v>19132575</v>
      </c>
      <c r="D27" s="20">
        <v>23116948</v>
      </c>
      <c r="E27" s="20">
        <v>101244940</v>
      </c>
    </row>
    <row r="28" spans="1:5" ht="18.75" customHeight="1">
      <c r="A28" s="19">
        <f>A27-1</f>
      </c>
      <c r="B28" s="15">
        <v>18338012</v>
      </c>
      <c r="C28" s="15">
        <v>5208162</v>
      </c>
      <c r="D28" s="20">
        <v>22247210</v>
      </c>
      <c r="E28" s="20">
        <v>23546174</v>
      </c>
    </row>
    <row r="29" spans="1:5" ht="18.75" customHeight="1">
      <c r="A29" s="19">
        <f>A28-1</f>
      </c>
      <c r="B29" s="12">
        <v>313542876</v>
      </c>
      <c r="C29" s="21">
        <v>72802264</v>
      </c>
      <c r="D29" s="20">
        <v>45402467</v>
      </c>
      <c r="E29" s="20">
        <v>386345140</v>
      </c>
    </row>
    <row r="30" spans="1:1" ht="15.75" customHeight="1">
      <c r="A30" s="22"/>
    </row>
    <row r="31" spans="1:1" ht="15.75" customHeight="1">
      <c r="A31" s="23" t="s">
        <v>31</v>
      </c>
    </row>
  </sheetData>
  <mergeCells count="5">
    <mergeCell ref="A1:E1"/>
    <mergeCell ref="A2:E2"/>
    <mergeCell ref="A3:E3"/>
    <mergeCell ref="A5:A6"/>
    <mergeCell ref="B5:E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