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Sheet1!$A$1:$K$36</definedName>
  </definedNames>
  <calcPr fullCalcOnLoad="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<sst xmlns="http://schemas.openxmlformats.org/spreadsheetml/2006/main" count="209" uniqueCount="72">
  <si>
    <t xml:space="preserve">Tabel </t>
  </si>
  <si>
    <t>Angka Partisipasi Kasar (APK) berdasarkan Tingkat Pendidikan Negeri dan Swasta Menurut Kecamatan</t>
  </si>
  <si>
    <t>Di Kabupaten  Brebes  Akhir Tahun 2023</t>
  </si>
  <si>
    <t>Kecamatan</t>
  </si>
  <si>
    <t>Sekolah</t>
  </si>
  <si>
    <t>Data Siswa SD Negeri dan Swasta</t>
  </si>
  <si>
    <t>Data Siswa MI Negeri dan Swasta</t>
  </si>
  <si>
    <t>Data Siswa SMP Negeri dan Swasta</t>
  </si>
  <si>
    <t>Data Siswa MTS Negeri dan Swasta</t>
  </si>
  <si>
    <t>SD</t>
  </si>
  <si>
    <t>MI</t>
  </si>
  <si>
    <t>SMP</t>
  </si>
  <si>
    <t>MTs</t>
  </si>
  <si>
    <t>SMA</t>
  </si>
  <si>
    <t>MA</t>
  </si>
  <si>
    <t>SMK</t>
  </si>
  <si>
    <t>PD_L</t>
  </si>
  <si>
    <t>PD_P</t>
  </si>
  <si>
    <t>Total</t>
  </si>
  <si>
    <t>pddk usia 7-12</t>
  </si>
  <si>
    <t>APK SD</t>
  </si>
  <si>
    <t>APK MI</t>
  </si>
  <si>
    <t>pddk usia 13-15</t>
  </si>
  <si>
    <t>APK SMP</t>
  </si>
  <si>
    <t>APK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</si>
  <si>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</si>
  <si>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</si>
  <si>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</si>
  <si>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</si>
  <si>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</si>
  <si>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</si>
  <si>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</si>
  <si>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</si>
  <si>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</si>
  <si>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</si>
  <si>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</si>
  <si>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</si>
  <si>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</si>
  <si>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</si>
  <si>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</si>
  <si>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</si>
  <si>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</si>
  <si>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</si>
  <si>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</si>
  <si>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</si>
  <si>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</si>
  <si>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</si>
  <si>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</si>
  <si>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</si>
  <si>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</si>
  <si>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</si>
  <si>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</si>
  <si>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</si>
  <si>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</si>
  <si>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</si>
  <si>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</si>
  <si>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</si>
  <si>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</si>
  <si>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</si>
  <si>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</si>
  <si>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APK (Angka Partisipasi Kasar)</t>
  </si>
  <si>
    <t>SD/MI</t>
  </si>
  <si>
    <t>: Jumlah Siswa seluruh (kelas 1-6) : Jumlah Penduduk usia 7-12 x 100</t>
  </si>
  <si>
    <t xml:space="preserve">Sumber Data : Dinas Pendidikan Pemuda dan Olahraga Kab. Brebes </t>
  </si>
  <si>
    <t>SMP/MTs</t>
  </si>
  <si>
    <t>: Jumlah Siswa Seluruh (kelas 1-3) : Jumlah Penduduk usia 13-15 x 100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</si>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</sst>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5">
    <numFmt numFmtId="177" formatCode="_-* #,##0.00_-;\-* #,##0.00_-;_-* &quot;-&quot;_-;_-@_-"/>
    <numFmt numFmtId="178" formatCode="_-* #,##0_-;\-* #,##0_-;_-* &quot;-&quot;_-;_-@_-"/>
    <numFmt numFmtId="179" formatCode="_(* #,##0_);_(* \(#,##0\);_(* &quot;-&quot;_);_(@_)"/>
    <numFmt numFmtId="180" formatCode="_(* #,##0.00_);_(* \(#,##0.00\);_(* &quot;-&quot;_);_(@_)"/>
    <numFmt numFmtId="181" formatCode="0_);\(0\)"/>
  </numFmts>
  <fonts count="11"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2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0" borderId="0">
      <alignment/>
      <protection/>
    </xf>
  </cellStyleXfs>
  <cellXfs count="40">
    <xf numFmtId="0" fontId="0" fillId="0" borderId="0" xfId="0"/>
    <xf numFmtId="0" fontId="1" fillId="0" borderId="0" xfId="0" applyAlignment="1">
      <alignment/>
    </xf>
    <xf numFmtId="0" fontId="10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0" fillId="0" borderId="0" xfId="0" applyFont="1" applyBorder="1" applyAlignment="1">
      <alignment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81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/>
    </xf>
    <xf numFmtId="180" fontId="6" fillId="0" borderId="2" xfId="19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80" fontId="9" fillId="0" borderId="2" xfId="19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3" fillId="0" borderId="0" xfId="19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80" fontId="4" fillId="0" borderId="0" xfId="19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9" fontId="8" fillId="0" borderId="0" xfId="19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/>
    </xf>
    <xf numFmtId="0" fontId="5" fillId="0" borderId="3" xfId="0" applyFont="1" applyBorder="1" applyAlignment="1">
      <alignment/>
    </xf>
    <xf numFmtId="0" fontId="5" fillId="0" borderId="1" xfId="0" applyFont="1" applyFill="1" applyBorder="1" applyAlignment="1">
      <alignment horizontal="right" vertical="center"/>
    </xf>
    <xf numFmtId="2" fontId="6" fillId="0" borderId="0" xfId="20" applyNumberFormat="1" applyFont="1" applyAlignment="1">
      <alignment horizontal="center" vertical="center"/>
      <protection/>
    </xf>
    <xf numFmtId="179" fontId="4" fillId="0" borderId="0" xfId="19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19" applyNumberFormat="1" applyFont="1" applyBorder="1" applyAlignment="1">
      <alignment horizontal="center" vertical="center"/>
    </xf>
    <xf numFmtId="2" fontId="6" fillId="0" borderId="2" xfId="1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03b7aa-88dc-44b6-b2bf-4643987ff7f1}">
  <dimension ref="A1:AJ40"/>
  <sheetViews>
    <sheetView zoomScale="90" zoomScaleNormal="90" zoomScaleSheetLayoutView="100" workbookViewId="0" topLeftCell="A1">
      <selection pane="topLeft" activeCell="B25" sqref="B25"/>
    </sheetView>
  </sheetViews>
  <sheetFormatPr defaultColWidth="9.18303571428571" defaultRowHeight="12.5" customHeight="1"/>
  <cols>
    <col min="1" max="1" width="24" style="39" customWidth="1"/>
    <col min="2" max="8" width="10.7142857142857" style="39" customWidth="1"/>
    <col min="9" max="9" width="8" style="39" customWidth="1"/>
    <col min="10" max="10" width="11.7142857142857" style="39" customWidth="1"/>
    <col min="11" max="12" width="7.71428571428571" style="39" customWidth="1"/>
    <col min="13" max="13" width="8.57142857142857" style="39" bestFit="1" customWidth="1"/>
    <col min="14" max="14" width="9.14285714285714" style="39"/>
    <col min="15" max="15" width="7.71428571428571" style="39" customWidth="1"/>
    <col min="16" max="16" width="2.71428571428571" style="39" customWidth="1"/>
    <col min="17" max="17" width="11.7142857142857" style="39" customWidth="1"/>
    <col min="18" max="20" width="7.71428571428571" style="39" customWidth="1"/>
    <col min="21" max="21" width="9.14285714285714" style="39"/>
    <col min="22" max="22" width="7.71428571428571" style="39" customWidth="1"/>
    <col min="23" max="23" width="2.71428571428571" style="39" customWidth="1"/>
    <col min="24" max="24" width="11.7142857142857" style="39" customWidth="1"/>
    <col min="25" max="27" width="7.71428571428571" style="39" customWidth="1"/>
    <col min="28" max="28" width="9.14285714285714" style="39"/>
    <col min="29" max="29" width="7.71428571428571" style="39" customWidth="1"/>
    <col min="30" max="30" width="2.71428571428571" style="39" customWidth="1"/>
    <col min="31" max="31" width="11.7142857142857" style="39" customWidth="1"/>
    <col min="32" max="34" width="7.71428571428571" style="39" customWidth="1"/>
    <col min="35" max="35" width="9.14285714285714" style="39"/>
    <col min="36" max="36" width="7.71428571428571" style="39" customWidth="1"/>
    <col min="37" max="16384" width="9.14285714285714" style="39"/>
  </cols>
  <sheetData>
    <row r="1" spans="1:8" ht="15.5">
      <c r="A1" s="2" t="s">
        <v>0</v>
      </c>
      <c r="B1" s="3"/>
      <c r="C1" s="3"/>
      <c r="D1" s="3"/>
      <c r="E1" s="3"/>
      <c r="F1" s="3"/>
      <c r="G1" s="3"/>
      <c r="H1" s="3"/>
    </row>
    <row r="2" spans="1:8" ht="15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ht="15" customHeight="1">
      <c r="A3" s="2" t="s">
        <v>2</v>
      </c>
      <c r="B3" s="3"/>
      <c r="C3" s="3"/>
      <c r="D3" s="3"/>
      <c r="E3" s="3"/>
      <c r="F3" s="3"/>
      <c r="G3" s="3"/>
      <c r="H3" s="3"/>
    </row>
    <row r="4" spans="1:8" ht="15" customHeight="1">
      <c r="A4" s="2"/>
      <c r="B4" s="3"/>
      <c r="C4" s="3"/>
      <c r="D4" s="3"/>
      <c r="E4" s="3"/>
      <c r="F4" s="3"/>
      <c r="G4" s="3"/>
      <c r="H4" s="3"/>
    </row>
    <row r="5" spans="1:8" ht="15" customHeight="1">
      <c r="A5" s="2"/>
      <c r="B5" s="3"/>
      <c r="C5" s="3"/>
      <c r="D5" s="3"/>
      <c r="E5" s="3"/>
      <c r="F5" s="3"/>
      <c r="G5" s="3"/>
      <c r="H5" s="3"/>
    </row>
    <row r="6" spans="1:36" ht="21" customHeight="1">
      <c r="A6" s="5" t="s">
        <v>3</v>
      </c>
      <c r="B6" s="6" t="s">
        <v>4</v>
      </c>
      <c r="C6" s="6"/>
      <c r="D6" s="6"/>
      <c r="E6" s="6"/>
      <c r="F6" s="6"/>
      <c r="G6" s="6"/>
      <c r="H6" s="6"/>
      <c r="J6" s="7" t="s">
        <v>5</v>
      </c>
      <c r="K6" s="7"/>
      <c r="L6" s="7"/>
      <c r="M6" s="7"/>
      <c r="N6" s="7"/>
      <c r="O6" s="7"/>
      <c r="Q6" s="7" t="s">
        <v>6</v>
      </c>
      <c r="R6" s="7"/>
      <c r="S6" s="7"/>
      <c r="T6" s="7"/>
      <c r="U6" s="7"/>
      <c r="V6" s="7"/>
      <c r="X6" s="7" t="s">
        <v>7</v>
      </c>
      <c r="Y6" s="7"/>
      <c r="Z6" s="7"/>
      <c r="AA6" s="7"/>
      <c r="AB6" s="7"/>
      <c r="AC6" s="7"/>
      <c r="AE6" s="7" t="s">
        <v>8</v>
      </c>
      <c r="AF6" s="7"/>
      <c r="AG6" s="7"/>
      <c r="AH6" s="7"/>
      <c r="AI6" s="7"/>
      <c r="AJ6" s="7"/>
    </row>
    <row r="7" spans="1:13" ht="21" customHeight="1">
      <c r="A7" s="5"/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J7" s="7"/>
      <c r="K7" s="7"/>
      <c r="L7" s="7"/>
      <c r="M7" s="7"/>
    </row>
    <row r="8" spans="1:36" s="8" customFormat="1" ht="21" customHeight="1">
      <c r="A8" s="9">
        <v>-1</v>
      </c>
      <c r="B8" s="9">
        <v>-2</v>
      </c>
      <c r="C8" s="9">
        <v>-3</v>
      </c>
      <c r="D8" s="9">
        <v>-4</v>
      </c>
      <c r="E8" s="9">
        <v>-5</v>
      </c>
      <c r="F8" s="9">
        <v>-6</v>
      </c>
      <c r="G8" s="9">
        <v>-7</v>
      </c>
      <c r="H8" s="9">
        <v>-8</v>
      </c>
      <c r="J8" s="10" t="s">
        <v>3</v>
      </c>
      <c r="K8" s="7" t="s">
        <v>16</v>
      </c>
      <c r="L8" s="7" t="s">
        <v>17</v>
      </c>
      <c r="M8" s="7" t="s">
        <v>18</v>
      </c>
      <c r="N8" s="11" t="s">
        <v>19</v>
      </c>
      <c r="O8" s="7" t="s">
        <v>20</v>
      </c>
      <c r="Q8" s="7" t="s">
        <v>3</v>
      </c>
      <c r="R8" s="7" t="s">
        <v>16</v>
      </c>
      <c r="S8" s="7" t="s">
        <v>17</v>
      </c>
      <c r="T8" s="7" t="s">
        <v>18</v>
      </c>
      <c r="U8" s="11" t="s">
        <v>19</v>
      </c>
      <c r="V8" s="7" t="s">
        <v>21</v>
      </c>
      <c r="X8" s="7" t="s">
        <v>3</v>
      </c>
      <c r="Y8" s="7" t="s">
        <v>16</v>
      </c>
      <c r="Z8" s="7" t="s">
        <v>17</v>
      </c>
      <c r="AA8" s="7" t="s">
        <v>18</v>
      </c>
      <c r="AB8" s="11" t="s">
        <v>22</v>
      </c>
      <c r="AC8" s="7" t="s">
        <v>23</v>
      </c>
      <c r="AE8" s="7" t="s">
        <v>3</v>
      </c>
      <c r="AF8" s="7" t="s">
        <v>16</v>
      </c>
      <c r="AG8" s="7" t="s">
        <v>17</v>
      </c>
      <c r="AH8" s="7" t="s">
        <v>18</v>
      </c>
      <c r="AI8" s="11" t="s">
        <v>22</v>
      </c>
      <c r="AJ8" s="7" t="s">
        <v>24</v>
      </c>
    </row>
    <row r="9" spans="1:36" ht="21" customHeight="1">
      <c r="A9" s="12" t="s">
        <v>25</v>
      </c>
      <c r="B9" s="13">
        <v>82.730455075845981</v>
      </c>
      <c r="C9" s="13">
        <v>11.568594765794298</v>
      </c>
      <c r="D9" s="13">
        <v>70.040899795501019</v>
      </c>
      <c r="E9" s="14">
        <v>20.824812542603954</v>
      </c>
      <c r="F9" s="15" t="s">
        <v>26</v>
      </c>
      <c r="G9" s="15" t="s">
        <v>26</v>
      </c>
      <c r="H9" s="15" t="s">
        <v>26</v>
      </c>
      <c r="J9" s="16" t="s">
        <v>27</v>
      </c>
      <c r="K9" s="17">
        <v>2552</v>
      </c>
      <c r="L9" s="17">
        <v>2411</v>
      </c>
      <c r="M9" s="17">
        <v>4963</v>
      </c>
      <c r="N9" s="18">
        <v>5999</v>
      </c>
      <c r="O9" s="19">
        <f>M9/N9*100</f>
        <v>82.730455075845981</v>
      </c>
      <c r="Q9" s="16" t="s">
        <v>27</v>
      </c>
      <c r="R9" s="17">
        <v>379</v>
      </c>
      <c r="S9" s="17">
        <v>325</v>
      </c>
      <c r="T9" s="17">
        <v>694</v>
      </c>
      <c r="U9" s="18">
        <v>5999</v>
      </c>
      <c r="V9" s="20">
        <f>T9/U9*100</f>
        <v>11.568594765794298</v>
      </c>
      <c r="X9" s="16" t="s">
        <v>27</v>
      </c>
      <c r="Y9" s="17">
        <v>1049</v>
      </c>
      <c r="Z9" s="17">
        <v>1006</v>
      </c>
      <c r="AA9" s="17">
        <v>2055</v>
      </c>
      <c r="AB9" s="21">
        <v>2934</v>
      </c>
      <c r="AC9" s="20">
        <f>AA9/AB9*100</f>
        <v>70.040899795501019</v>
      </c>
      <c r="AE9" s="16" t="s">
        <v>27</v>
      </c>
      <c r="AF9" s="22">
        <v>265</v>
      </c>
      <c r="AG9" s="22">
        <v>346</v>
      </c>
      <c r="AH9" s="22">
        <v>611</v>
      </c>
      <c r="AI9" s="18">
        <v>2934</v>
      </c>
      <c r="AJ9" s="20">
        <f>AH9/AI9*100</f>
        <v>20.824812542603954</v>
      </c>
    </row>
    <row r="10" spans="1:36" ht="21" customHeight="1">
      <c r="A10" s="23" t="s">
        <v>28</v>
      </c>
      <c r="B10" s="13">
        <v>73.228507249336332</v>
      </c>
      <c r="C10" s="13">
        <v>15.295078619562998</v>
      </c>
      <c r="D10" s="13">
        <v>50.557620817843862</v>
      </c>
      <c r="E10" s="14">
        <v>23.502684840974805</v>
      </c>
      <c r="F10" s="15" t="s">
        <v>26</v>
      </c>
      <c r="G10" s="15" t="s">
        <v>26</v>
      </c>
      <c r="H10" s="15" t="s">
        <v>26</v>
      </c>
      <c r="J10" s="16" t="s">
        <v>29</v>
      </c>
      <c r="K10" s="17">
        <v>3704</v>
      </c>
      <c r="L10" s="17">
        <v>3468</v>
      </c>
      <c r="M10" s="17">
        <v>7172</v>
      </c>
      <c r="N10" s="18">
        <v>9794</v>
      </c>
      <c r="O10" s="19">
        <f t="shared" si="0" ref="O10:O26">M10/N10*100</f>
        <v>73.228507249336332</v>
      </c>
      <c r="Q10" s="16" t="s">
        <v>29</v>
      </c>
      <c r="R10" s="17">
        <v>807</v>
      </c>
      <c r="S10" s="17">
        <v>691</v>
      </c>
      <c r="T10" s="17">
        <v>1498</v>
      </c>
      <c r="U10" s="18">
        <v>9794</v>
      </c>
      <c r="V10" s="20">
        <f t="shared" si="1" ref="V10:V26">T10/U10*100</f>
        <v>15.295078619562998</v>
      </c>
      <c r="X10" s="16" t="s">
        <v>29</v>
      </c>
      <c r="Y10" s="17">
        <v>1304</v>
      </c>
      <c r="Z10" s="17">
        <v>1144</v>
      </c>
      <c r="AA10" s="17">
        <v>2448</v>
      </c>
      <c r="AB10" s="21">
        <v>4842</v>
      </c>
      <c r="AC10" s="20">
        <f t="shared" si="2" ref="AC10:AC26">AA10/AB10*100</f>
        <v>50.557620817843862</v>
      </c>
      <c r="AE10" s="16" t="s">
        <v>29</v>
      </c>
      <c r="AF10" s="22">
        <v>563</v>
      </c>
      <c r="AG10" s="22">
        <v>575</v>
      </c>
      <c r="AH10" s="22">
        <v>1138</v>
      </c>
      <c r="AI10" s="18">
        <v>4842</v>
      </c>
      <c r="AJ10" s="20">
        <f t="shared" si="3" ref="AJ10:AJ26">AH10/AI10*100</f>
        <v>23.502684840974805</v>
      </c>
    </row>
    <row r="11" spans="1:36" ht="21" customHeight="1">
      <c r="A11" s="23" t="s">
        <v>30</v>
      </c>
      <c r="B11" s="13">
        <v>72.216835610401048</v>
      </c>
      <c r="C11" s="13">
        <v>30.674305861613043</v>
      </c>
      <c r="D11" s="13">
        <v>95.945945945945937</v>
      </c>
      <c r="E11" s="14">
        <v>16.567937800814512</v>
      </c>
      <c r="F11" s="15" t="s">
        <v>26</v>
      </c>
      <c r="G11" s="15" t="s">
        <v>26</v>
      </c>
      <c r="H11" s="15" t="s">
        <v>26</v>
      </c>
      <c r="J11" s="16" t="s">
        <v>31</v>
      </c>
      <c r="K11" s="17">
        <v>4205</v>
      </c>
      <c r="L11" s="17">
        <v>3988</v>
      </c>
      <c r="M11" s="17">
        <v>8193</v>
      </c>
      <c r="N11" s="18">
        <v>11345</v>
      </c>
      <c r="O11" s="19">
        <f t="shared" si="0"/>
        <v>72.216835610401048</v>
      </c>
      <c r="Q11" s="16" t="s">
        <v>31</v>
      </c>
      <c r="R11" s="17">
        <v>1628</v>
      </c>
      <c r="S11" s="17">
        <v>1641</v>
      </c>
      <c r="T11" s="17">
        <v>3480</v>
      </c>
      <c r="U11" s="18">
        <v>11345</v>
      </c>
      <c r="V11" s="20">
        <f t="shared" si="1"/>
        <v>30.674305861613043</v>
      </c>
      <c r="X11" s="16" t="s">
        <v>31</v>
      </c>
      <c r="Y11" s="17">
        <v>2557</v>
      </c>
      <c r="Z11" s="17">
        <v>2626</v>
      </c>
      <c r="AA11" s="17">
        <v>5183</v>
      </c>
      <c r="AB11" s="21">
        <v>5402</v>
      </c>
      <c r="AC11" s="20">
        <f t="shared" si="2"/>
        <v>95.945945945945937</v>
      </c>
      <c r="AE11" s="16" t="s">
        <v>31</v>
      </c>
      <c r="AF11" s="22">
        <v>502</v>
      </c>
      <c r="AG11" s="22">
        <v>392</v>
      </c>
      <c r="AH11" s="22">
        <v>895</v>
      </c>
      <c r="AI11" s="18">
        <v>5402</v>
      </c>
      <c r="AJ11" s="20">
        <f t="shared" si="3"/>
        <v>16.567937800814512</v>
      </c>
    </row>
    <row r="12" spans="1:36" ht="21" customHeight="1">
      <c r="A12" s="23" t="s">
        <v>32</v>
      </c>
      <c r="B12" s="13">
        <v>69.910551598476061</v>
      </c>
      <c r="C12" s="13">
        <v>16.365744575120093</v>
      </c>
      <c r="D12" s="13">
        <v>68.910925539318029</v>
      </c>
      <c r="E12" s="14">
        <v>7.8288100208768263</v>
      </c>
      <c r="F12" s="15" t="s">
        <v>26</v>
      </c>
      <c r="G12" s="15" t="s">
        <v>26</v>
      </c>
      <c r="H12" s="15" t="s">
        <v>26</v>
      </c>
      <c r="J12" s="16" t="s">
        <v>33</v>
      </c>
      <c r="K12" s="17">
        <v>4362</v>
      </c>
      <c r="L12" s="17">
        <v>4079</v>
      </c>
      <c r="M12" s="17">
        <v>8441</v>
      </c>
      <c r="N12" s="18">
        <v>12074</v>
      </c>
      <c r="O12" s="19">
        <f t="shared" si="0"/>
        <v>69.910551598476061</v>
      </c>
      <c r="Q12" s="16" t="s">
        <v>33</v>
      </c>
      <c r="R12" s="17">
        <v>1014</v>
      </c>
      <c r="S12" s="17">
        <v>962</v>
      </c>
      <c r="T12" s="17">
        <v>1976</v>
      </c>
      <c r="U12" s="18">
        <v>12074</v>
      </c>
      <c r="V12" s="20">
        <f t="shared" si="1"/>
        <v>16.365744575120093</v>
      </c>
      <c r="X12" s="16" t="s">
        <v>33</v>
      </c>
      <c r="Y12" s="17">
        <v>1990</v>
      </c>
      <c r="Z12" s="17">
        <v>1971</v>
      </c>
      <c r="AA12" s="17">
        <v>3961</v>
      </c>
      <c r="AB12" s="21">
        <v>5748</v>
      </c>
      <c r="AC12" s="20">
        <f t="shared" si="2"/>
        <v>68.910925539318029</v>
      </c>
      <c r="AE12" s="16" t="s">
        <v>33</v>
      </c>
      <c r="AF12" s="22">
        <v>265</v>
      </c>
      <c r="AG12" s="22">
        <v>185</v>
      </c>
      <c r="AH12" s="22">
        <v>450</v>
      </c>
      <c r="AI12" s="18">
        <v>5748</v>
      </c>
      <c r="AJ12" s="20">
        <f t="shared" si="3"/>
        <v>7.8288100208768263</v>
      </c>
    </row>
    <row r="13" spans="1:36" ht="21" customHeight="1">
      <c r="A13" s="23" t="s">
        <v>34</v>
      </c>
      <c r="B13" s="13">
        <v>65.01824077827321</v>
      </c>
      <c r="C13" s="13">
        <v>30.941764626401834</v>
      </c>
      <c r="D13" s="13">
        <v>66.272018481085766</v>
      </c>
      <c r="E13" s="14">
        <v>45.682933872364998</v>
      </c>
      <c r="F13" s="15" t="s">
        <v>26</v>
      </c>
      <c r="G13" s="15" t="s">
        <v>26</v>
      </c>
      <c r="H13" s="15" t="s">
        <v>26</v>
      </c>
      <c r="J13" s="16" t="s">
        <v>35</v>
      </c>
      <c r="K13" s="17">
        <v>2450</v>
      </c>
      <c r="L13" s="17">
        <v>2362</v>
      </c>
      <c r="M13" s="17">
        <v>4812</v>
      </c>
      <c r="N13" s="18">
        <v>7401</v>
      </c>
      <c r="O13" s="19">
        <f t="shared" si="0"/>
        <v>65.01824077827321</v>
      </c>
      <c r="Q13" s="16" t="s">
        <v>35</v>
      </c>
      <c r="R13" s="17">
        <v>1139</v>
      </c>
      <c r="S13" s="17">
        <v>1137</v>
      </c>
      <c r="T13" s="17">
        <v>2290</v>
      </c>
      <c r="U13" s="18">
        <v>7401</v>
      </c>
      <c r="V13" s="20">
        <f t="shared" si="1"/>
        <v>30.941764626401834</v>
      </c>
      <c r="X13" s="16" t="s">
        <v>35</v>
      </c>
      <c r="Y13" s="17">
        <v>1156</v>
      </c>
      <c r="Z13" s="17">
        <v>1139</v>
      </c>
      <c r="AA13" s="17">
        <v>2295</v>
      </c>
      <c r="AB13" s="21">
        <v>3463</v>
      </c>
      <c r="AC13" s="20">
        <f t="shared" si="2"/>
        <v>66.272018481085766</v>
      </c>
      <c r="AE13" s="16" t="s">
        <v>35</v>
      </c>
      <c r="AF13" s="22">
        <v>774</v>
      </c>
      <c r="AG13" s="22">
        <v>808</v>
      </c>
      <c r="AH13" s="22">
        <v>1582</v>
      </c>
      <c r="AI13" s="18">
        <v>3463</v>
      </c>
      <c r="AJ13" s="20">
        <f t="shared" si="3"/>
        <v>45.682933872364998</v>
      </c>
    </row>
    <row r="14" spans="1:36" ht="21" customHeight="1">
      <c r="A14" s="23" t="s">
        <v>36</v>
      </c>
      <c r="B14" s="13">
        <v>60.102653980971454</v>
      </c>
      <c r="C14" s="13">
        <v>33.925888833249871</v>
      </c>
      <c r="D14" s="13">
        <v>59.770414818679882</v>
      </c>
      <c r="E14" s="14">
        <v>16.879728672058437</v>
      </c>
      <c r="F14" s="15" t="s">
        <v>26</v>
      </c>
      <c r="G14" s="15" t="s">
        <v>26</v>
      </c>
      <c r="H14" s="15" t="s">
        <v>26</v>
      </c>
      <c r="J14" s="16" t="s">
        <v>37</v>
      </c>
      <c r="K14" s="17">
        <v>2489</v>
      </c>
      <c r="L14" s="17">
        <v>2312</v>
      </c>
      <c r="M14" s="17">
        <v>4801</v>
      </c>
      <c r="N14" s="18">
        <v>7988</v>
      </c>
      <c r="O14" s="19">
        <f t="shared" si="0"/>
        <v>60.102653980971454</v>
      </c>
      <c r="Q14" s="16" t="s">
        <v>37</v>
      </c>
      <c r="R14" s="17">
        <v>1437</v>
      </c>
      <c r="S14" s="17">
        <v>1278</v>
      </c>
      <c r="T14" s="17">
        <v>2710</v>
      </c>
      <c r="U14" s="18">
        <v>7988</v>
      </c>
      <c r="V14" s="20">
        <f t="shared" si="1"/>
        <v>33.925888833249871</v>
      </c>
      <c r="X14" s="16" t="s">
        <v>37</v>
      </c>
      <c r="Y14" s="17">
        <v>1198</v>
      </c>
      <c r="Z14" s="17">
        <v>1093</v>
      </c>
      <c r="AA14" s="17">
        <v>2291</v>
      </c>
      <c r="AB14" s="21">
        <v>3833</v>
      </c>
      <c r="AC14" s="20">
        <f t="shared" si="2"/>
        <v>59.770414818679882</v>
      </c>
      <c r="AE14" s="16" t="s">
        <v>37</v>
      </c>
      <c r="AF14" s="22">
        <v>347</v>
      </c>
      <c r="AG14" s="22">
        <v>300</v>
      </c>
      <c r="AH14" s="22">
        <v>647</v>
      </c>
      <c r="AI14" s="18">
        <v>3833</v>
      </c>
      <c r="AJ14" s="20">
        <f t="shared" si="3"/>
        <v>16.879728672058437</v>
      </c>
    </row>
    <row r="15" spans="1:36" ht="21" customHeight="1">
      <c r="A15" s="23" t="s">
        <v>38</v>
      </c>
      <c r="B15" s="13">
        <v>105.91367395491108</v>
      </c>
      <c r="C15" s="13">
        <v>72.130961821683471</v>
      </c>
      <c r="D15" s="13">
        <v>82.101432795087561</v>
      </c>
      <c r="E15" s="14">
        <v>71.207641573800316</v>
      </c>
      <c r="F15" s="15" t="s">
        <v>26</v>
      </c>
      <c r="G15" s="15" t="s">
        <v>26</v>
      </c>
      <c r="H15" s="15" t="s">
        <v>26</v>
      </c>
      <c r="J15" s="16" t="s">
        <v>39</v>
      </c>
      <c r="K15" s="17">
        <v>4783</v>
      </c>
      <c r="L15" s="17">
        <v>4566</v>
      </c>
      <c r="M15" s="17">
        <v>9349</v>
      </c>
      <c r="N15" s="18">
        <v>8827</v>
      </c>
      <c r="O15" s="19">
        <f t="shared" si="0"/>
        <v>105.91367395491108</v>
      </c>
      <c r="Q15" s="16" t="s">
        <v>39</v>
      </c>
      <c r="R15" s="17">
        <v>3156</v>
      </c>
      <c r="S15" s="17">
        <v>3211</v>
      </c>
      <c r="T15" s="17">
        <v>6367</v>
      </c>
      <c r="U15" s="18">
        <v>8827</v>
      </c>
      <c r="V15" s="20">
        <f t="shared" si="1"/>
        <v>72.130961821683471</v>
      </c>
      <c r="X15" s="16" t="s">
        <v>39</v>
      </c>
      <c r="Y15" s="17">
        <v>1835</v>
      </c>
      <c r="Z15" s="17">
        <v>1775</v>
      </c>
      <c r="AA15" s="17">
        <v>3610</v>
      </c>
      <c r="AB15" s="21">
        <v>4397</v>
      </c>
      <c r="AC15" s="20">
        <f t="shared" si="2"/>
        <v>82.101432795087561</v>
      </c>
      <c r="AE15" s="16" t="s">
        <v>39</v>
      </c>
      <c r="AF15" s="22">
        <v>1593</v>
      </c>
      <c r="AG15" s="22">
        <v>1538</v>
      </c>
      <c r="AH15" s="22">
        <v>3131</v>
      </c>
      <c r="AI15" s="18">
        <v>4397</v>
      </c>
      <c r="AJ15" s="20">
        <f t="shared" si="3"/>
        <v>71.207641573800316</v>
      </c>
    </row>
    <row r="16" spans="1:36" ht="21" customHeight="1">
      <c r="A16" s="23" t="s">
        <v>40</v>
      </c>
      <c r="B16" s="13">
        <v>55.173949345950454</v>
      </c>
      <c r="C16" s="13">
        <v>22.015029223490121</v>
      </c>
      <c r="D16" s="13">
        <v>44.199881023200476</v>
      </c>
      <c r="E16" s="14">
        <v>16.204640095181439</v>
      </c>
      <c r="F16" s="15" t="s">
        <v>26</v>
      </c>
      <c r="G16" s="15" t="s">
        <v>26</v>
      </c>
      <c r="H16" s="15" t="s">
        <v>26</v>
      </c>
      <c r="J16" s="16" t="s">
        <v>41</v>
      </c>
      <c r="K16" s="17">
        <v>5206</v>
      </c>
      <c r="L16" s="17">
        <v>4706</v>
      </c>
      <c r="M16" s="17">
        <v>9912</v>
      </c>
      <c r="N16" s="18">
        <v>17965</v>
      </c>
      <c r="O16" s="19">
        <f t="shared" si="0"/>
        <v>55.173949345950454</v>
      </c>
      <c r="Q16" s="16" t="s">
        <v>41</v>
      </c>
      <c r="R16" s="17">
        <v>1986</v>
      </c>
      <c r="S16" s="17">
        <v>1971</v>
      </c>
      <c r="T16" s="17">
        <v>3955</v>
      </c>
      <c r="U16" s="18">
        <v>17965</v>
      </c>
      <c r="V16" s="20">
        <f t="shared" si="1"/>
        <v>22.015029223490121</v>
      </c>
      <c r="X16" s="16" t="s">
        <v>41</v>
      </c>
      <c r="Y16" s="17">
        <v>1913</v>
      </c>
      <c r="Z16" s="17">
        <v>1802</v>
      </c>
      <c r="AA16" s="17">
        <v>3715</v>
      </c>
      <c r="AB16" s="21">
        <v>8405</v>
      </c>
      <c r="AC16" s="20">
        <f t="shared" si="2"/>
        <v>44.199881023200476</v>
      </c>
      <c r="AE16" s="16" t="s">
        <v>41</v>
      </c>
      <c r="AF16" s="22">
        <v>731</v>
      </c>
      <c r="AG16" s="22">
        <v>631</v>
      </c>
      <c r="AH16" s="22">
        <v>1362</v>
      </c>
      <c r="AI16" s="18">
        <v>8405</v>
      </c>
      <c r="AJ16" s="20">
        <f t="shared" si="3"/>
        <v>16.204640095181439</v>
      </c>
    </row>
    <row r="17" spans="1:36" ht="21" customHeight="1">
      <c r="A17" s="23" t="s">
        <v>42</v>
      </c>
      <c r="B17" s="13">
        <v>55.787214471868772</v>
      </c>
      <c r="C17" s="13">
        <v>3.9858960600950484</v>
      </c>
      <c r="D17" s="13">
        <v>36.844852787638338</v>
      </c>
      <c r="E17" s="14">
        <v>7.026519106285237</v>
      </c>
      <c r="F17" s="15" t="s">
        <v>26</v>
      </c>
      <c r="G17" s="15" t="s">
        <v>26</v>
      </c>
      <c r="H17" s="15" t="s">
        <v>26</v>
      </c>
      <c r="J17" s="16" t="s">
        <v>43</v>
      </c>
      <c r="K17" s="17">
        <v>5705</v>
      </c>
      <c r="L17" s="17">
        <v>5212</v>
      </c>
      <c r="M17" s="17">
        <v>10917</v>
      </c>
      <c r="N17" s="18">
        <v>19569</v>
      </c>
      <c r="O17" s="19">
        <f t="shared" si="0"/>
        <v>55.787214471868772</v>
      </c>
      <c r="Q17" s="16" t="s">
        <v>43</v>
      </c>
      <c r="R17" s="17">
        <v>391</v>
      </c>
      <c r="S17" s="17">
        <v>389</v>
      </c>
      <c r="T17" s="17">
        <v>780</v>
      </c>
      <c r="U17" s="18">
        <v>19569</v>
      </c>
      <c r="V17" s="20">
        <f t="shared" si="1"/>
        <v>3.9858960600950484</v>
      </c>
      <c r="X17" s="16" t="s">
        <v>43</v>
      </c>
      <c r="Y17" s="17">
        <v>1669</v>
      </c>
      <c r="Z17" s="17">
        <v>1860</v>
      </c>
      <c r="AA17" s="17">
        <v>3529</v>
      </c>
      <c r="AB17" s="21">
        <v>9578</v>
      </c>
      <c r="AC17" s="20">
        <f t="shared" si="2"/>
        <v>36.844852787638338</v>
      </c>
      <c r="AE17" s="16" t="s">
        <v>43</v>
      </c>
      <c r="AF17" s="22">
        <v>339</v>
      </c>
      <c r="AG17" s="22">
        <v>334</v>
      </c>
      <c r="AH17" s="22">
        <v>673</v>
      </c>
      <c r="AI17" s="18">
        <v>9578</v>
      </c>
      <c r="AJ17" s="20">
        <f t="shared" si="3"/>
        <v>7.026519106285237</v>
      </c>
    </row>
    <row r="18" spans="1:36" ht="21" customHeight="1">
      <c r="A18" s="23" t="s">
        <v>44</v>
      </c>
      <c r="B18" s="13">
        <v>109.96616089946511</v>
      </c>
      <c r="C18" s="13">
        <v>35.738456500382057</v>
      </c>
      <c r="D18" s="13">
        <v>87.733071638861631</v>
      </c>
      <c r="E18" s="14">
        <v>35.843964671246319</v>
      </c>
      <c r="F18" s="15" t="s">
        <v>26</v>
      </c>
      <c r="G18" s="15" t="s">
        <v>26</v>
      </c>
      <c r="H18" s="15" t="s">
        <v>26</v>
      </c>
      <c r="J18" s="16" t="s">
        <v>45</v>
      </c>
      <c r="K18" s="17">
        <v>5203</v>
      </c>
      <c r="L18" s="17">
        <v>4871</v>
      </c>
      <c r="M18" s="17">
        <v>10074</v>
      </c>
      <c r="N18" s="18">
        <v>9161</v>
      </c>
      <c r="O18" s="19">
        <f t="shared" si="0"/>
        <v>109.96616089946511</v>
      </c>
      <c r="Q18" s="16" t="s">
        <v>45</v>
      </c>
      <c r="R18" s="17">
        <v>1659</v>
      </c>
      <c r="S18" s="17">
        <v>1615</v>
      </c>
      <c r="T18" s="17">
        <v>3274</v>
      </c>
      <c r="U18" s="18">
        <v>9161</v>
      </c>
      <c r="V18" s="20">
        <f t="shared" si="1"/>
        <v>35.738456500382057</v>
      </c>
      <c r="X18" s="16" t="s">
        <v>45</v>
      </c>
      <c r="Y18" s="17">
        <v>1867</v>
      </c>
      <c r="Z18" s="17">
        <v>1709</v>
      </c>
      <c r="AA18" s="17">
        <v>3576</v>
      </c>
      <c r="AB18" s="21">
        <v>4076</v>
      </c>
      <c r="AC18" s="20">
        <f t="shared" si="2"/>
        <v>87.733071638861631</v>
      </c>
      <c r="AE18" s="16" t="s">
        <v>45</v>
      </c>
      <c r="AF18" s="22">
        <v>755</v>
      </c>
      <c r="AG18" s="22">
        <v>706</v>
      </c>
      <c r="AH18" s="22">
        <v>1461</v>
      </c>
      <c r="AI18" s="18">
        <v>4076</v>
      </c>
      <c r="AJ18" s="20">
        <f t="shared" si="3"/>
        <v>35.843964671246319</v>
      </c>
    </row>
    <row r="19" spans="1:36" ht="21" customHeight="1">
      <c r="A19" s="23" t="s">
        <v>46</v>
      </c>
      <c r="B19" s="13">
        <v>139.8852223816356</v>
      </c>
      <c r="C19" s="13">
        <v>10.78909612625538</v>
      </c>
      <c r="D19" s="13">
        <v>108.16696914700546</v>
      </c>
      <c r="E19" s="14">
        <v>12.401693889897157</v>
      </c>
      <c r="F19" s="15" t="s">
        <v>26</v>
      </c>
      <c r="G19" s="15" t="s">
        <v>26</v>
      </c>
      <c r="H19" s="15" t="s">
        <v>26</v>
      </c>
      <c r="J19" s="16" t="s">
        <v>47</v>
      </c>
      <c r="K19" s="17">
        <v>5014</v>
      </c>
      <c r="L19" s="17">
        <v>4736</v>
      </c>
      <c r="M19" s="17">
        <v>9750</v>
      </c>
      <c r="N19" s="18">
        <v>6970</v>
      </c>
      <c r="O19" s="19">
        <f t="shared" si="0"/>
        <v>139.8852223816356</v>
      </c>
      <c r="Q19" s="16" t="s">
        <v>47</v>
      </c>
      <c r="R19" s="17">
        <v>390</v>
      </c>
      <c r="S19" s="17">
        <v>362</v>
      </c>
      <c r="T19" s="17">
        <v>752</v>
      </c>
      <c r="U19" s="18">
        <v>6970</v>
      </c>
      <c r="V19" s="20">
        <f t="shared" si="1"/>
        <v>10.78909612625538</v>
      </c>
      <c r="X19" s="16" t="s">
        <v>47</v>
      </c>
      <c r="Y19" s="17">
        <v>1768</v>
      </c>
      <c r="Z19" s="17">
        <v>1808</v>
      </c>
      <c r="AA19" s="17">
        <v>3576</v>
      </c>
      <c r="AB19" s="21">
        <v>3306</v>
      </c>
      <c r="AC19" s="20">
        <f t="shared" si="2"/>
        <v>108.16696914700546</v>
      </c>
      <c r="AE19" s="16" t="s">
        <v>47</v>
      </c>
      <c r="AF19" s="22">
        <v>223</v>
      </c>
      <c r="AG19" s="22">
        <v>187</v>
      </c>
      <c r="AH19" s="22">
        <v>410</v>
      </c>
      <c r="AI19" s="18">
        <v>3306</v>
      </c>
      <c r="AJ19" s="20">
        <f t="shared" si="3"/>
        <v>12.401693889897157</v>
      </c>
    </row>
    <row r="20" spans="1:36" ht="21" customHeight="1">
      <c r="A20" s="23" t="s">
        <v>48</v>
      </c>
      <c r="B20" s="13">
        <v>38.43878168493243</v>
      </c>
      <c r="C20" s="13">
        <v>4.3434411349425135</v>
      </c>
      <c r="D20" s="13">
        <v>35.133557144942344</v>
      </c>
      <c r="E20" s="14">
        <v>9.3125091227558023</v>
      </c>
      <c r="F20" s="15" t="s">
        <v>26</v>
      </c>
      <c r="G20" s="15" t="s">
        <v>26</v>
      </c>
      <c r="H20" s="15" t="s">
        <v>26</v>
      </c>
      <c r="J20" s="16" t="s">
        <v>49</v>
      </c>
      <c r="K20" s="17">
        <v>2913</v>
      </c>
      <c r="L20" s="17">
        <v>2804</v>
      </c>
      <c r="M20" s="17">
        <v>5717</v>
      </c>
      <c r="N20" s="18">
        <v>14873</v>
      </c>
      <c r="O20" s="19">
        <f t="shared" si="0"/>
        <v>38.43878168493243</v>
      </c>
      <c r="Q20" s="16" t="s">
        <v>49</v>
      </c>
      <c r="R20" s="17">
        <v>314</v>
      </c>
      <c r="S20" s="17">
        <v>332</v>
      </c>
      <c r="T20" s="17">
        <v>646</v>
      </c>
      <c r="U20" s="18">
        <v>14873</v>
      </c>
      <c r="V20" s="20">
        <f t="shared" si="1"/>
        <v>4.3434411349425135</v>
      </c>
      <c r="X20" s="16" t="s">
        <v>49</v>
      </c>
      <c r="Y20" s="17">
        <v>1205</v>
      </c>
      <c r="Z20" s="17">
        <v>1202</v>
      </c>
      <c r="AA20" s="17">
        <v>2407</v>
      </c>
      <c r="AB20" s="21">
        <v>6851</v>
      </c>
      <c r="AC20" s="20">
        <f t="shared" si="2"/>
        <v>35.133557144942344</v>
      </c>
      <c r="AE20" s="16" t="s">
        <v>49</v>
      </c>
      <c r="AF20" s="22">
        <v>357</v>
      </c>
      <c r="AG20" s="22">
        <v>281</v>
      </c>
      <c r="AH20" s="22">
        <v>638</v>
      </c>
      <c r="AI20" s="18">
        <v>6851</v>
      </c>
      <c r="AJ20" s="20">
        <f t="shared" si="3"/>
        <v>9.3125091227558023</v>
      </c>
    </row>
    <row r="21" spans="1:36" ht="21" customHeight="1">
      <c r="A21" s="23" t="s">
        <v>50</v>
      </c>
      <c r="B21" s="13">
        <v>110.90940525587828</v>
      </c>
      <c r="C21" s="13">
        <v>36.5231673582296</v>
      </c>
      <c r="D21" s="13">
        <v>76.495000943218258</v>
      </c>
      <c r="E21" s="14">
        <v>48.877570269760426</v>
      </c>
      <c r="F21" s="15" t="s">
        <v>26</v>
      </c>
      <c r="G21" s="15" t="s">
        <v>26</v>
      </c>
      <c r="H21" s="15" t="s">
        <v>26</v>
      </c>
      <c r="J21" s="16" t="s">
        <v>51</v>
      </c>
      <c r="K21" s="17">
        <v>6688</v>
      </c>
      <c r="L21" s="17">
        <v>6142</v>
      </c>
      <c r="M21" s="17">
        <v>12830</v>
      </c>
      <c r="N21" s="18">
        <v>11568</v>
      </c>
      <c r="O21" s="19">
        <f t="shared" si="0"/>
        <v>110.90940525587828</v>
      </c>
      <c r="Q21" s="16" t="s">
        <v>51</v>
      </c>
      <c r="R21" s="17">
        <v>2194</v>
      </c>
      <c r="S21" s="17">
        <v>2031</v>
      </c>
      <c r="T21" s="17">
        <v>4225</v>
      </c>
      <c r="U21" s="18">
        <v>11568</v>
      </c>
      <c r="V21" s="20">
        <f t="shared" si="1"/>
        <v>36.5231673582296</v>
      </c>
      <c r="X21" s="16" t="s">
        <v>51</v>
      </c>
      <c r="Y21" s="17">
        <v>1842</v>
      </c>
      <c r="Z21" s="17">
        <v>2213</v>
      </c>
      <c r="AA21" s="17">
        <v>4055</v>
      </c>
      <c r="AB21" s="21">
        <v>5301</v>
      </c>
      <c r="AC21" s="20">
        <f t="shared" si="2"/>
        <v>76.495000943218258</v>
      </c>
      <c r="AE21" s="16" t="s">
        <v>51</v>
      </c>
      <c r="AF21" s="22">
        <v>1397</v>
      </c>
      <c r="AG21" s="22">
        <v>1195</v>
      </c>
      <c r="AH21" s="22">
        <v>2591</v>
      </c>
      <c r="AI21" s="18">
        <v>5301</v>
      </c>
      <c r="AJ21" s="20">
        <f t="shared" si="3"/>
        <v>48.877570269760426</v>
      </c>
    </row>
    <row r="22" spans="1:36" ht="21" customHeight="1">
      <c r="A22" s="23" t="s">
        <v>52</v>
      </c>
      <c r="B22" s="13">
        <v>54.941645737922883</v>
      </c>
      <c r="C22" s="13">
        <v>20.997685527158122</v>
      </c>
      <c r="D22" s="13">
        <v>39.384878257155059</v>
      </c>
      <c r="E22" s="14">
        <v>7.9026057240495513</v>
      </c>
      <c r="F22" s="15" t="s">
        <v>26</v>
      </c>
      <c r="G22" s="15" t="s">
        <v>26</v>
      </c>
      <c r="H22" s="15" t="s">
        <v>26</v>
      </c>
      <c r="J22" s="16" t="s">
        <v>53</v>
      </c>
      <c r="K22" s="17">
        <v>5665</v>
      </c>
      <c r="L22" s="17">
        <v>5492</v>
      </c>
      <c r="M22" s="17">
        <v>11157</v>
      </c>
      <c r="N22" s="18">
        <v>20307</v>
      </c>
      <c r="O22" s="19">
        <f t="shared" si="0"/>
        <v>54.941645737922883</v>
      </c>
      <c r="Q22" s="16" t="s">
        <v>53</v>
      </c>
      <c r="R22" s="17">
        <v>2211</v>
      </c>
      <c r="S22" s="17">
        <v>2054</v>
      </c>
      <c r="T22" s="17">
        <v>4264</v>
      </c>
      <c r="U22" s="18">
        <v>20307</v>
      </c>
      <c r="V22" s="20">
        <f t="shared" si="1"/>
        <v>20.997685527158122</v>
      </c>
      <c r="X22" s="16" t="s">
        <v>53</v>
      </c>
      <c r="Y22" s="17">
        <v>1764</v>
      </c>
      <c r="Z22" s="17">
        <v>1924</v>
      </c>
      <c r="AA22" s="17">
        <v>3688</v>
      </c>
      <c r="AB22" s="21">
        <v>9364</v>
      </c>
      <c r="AC22" s="20">
        <f t="shared" si="2"/>
        <v>39.384878257155059</v>
      </c>
      <c r="AE22" s="16" t="s">
        <v>53</v>
      </c>
      <c r="AF22" s="22">
        <v>392</v>
      </c>
      <c r="AG22" s="22">
        <v>348</v>
      </c>
      <c r="AH22" s="22">
        <v>740</v>
      </c>
      <c r="AI22" s="18">
        <v>9364</v>
      </c>
      <c r="AJ22" s="20">
        <f t="shared" si="3"/>
        <v>7.9026057240495513</v>
      </c>
    </row>
    <row r="23" spans="1:36" ht="21" customHeight="1">
      <c r="A23" s="23" t="s">
        <v>54</v>
      </c>
      <c r="B23" s="13">
        <v>39.752110652056764</v>
      </c>
      <c r="C23" s="13">
        <v>9.5203880007185209</v>
      </c>
      <c r="D23" s="13">
        <v>36.890087313816124</v>
      </c>
      <c r="E23" s="14">
        <v>16.294298921417568</v>
      </c>
      <c r="F23" s="15" t="s">
        <v>26</v>
      </c>
      <c r="G23" s="15" t="s">
        <v>26</v>
      </c>
      <c r="H23" s="15" t="s">
        <v>26</v>
      </c>
      <c r="J23" s="16" t="s">
        <v>55</v>
      </c>
      <c r="K23" s="17">
        <v>3462</v>
      </c>
      <c r="L23" s="17">
        <v>3177</v>
      </c>
      <c r="M23" s="17">
        <v>6639</v>
      </c>
      <c r="N23" s="18">
        <v>16701</v>
      </c>
      <c r="O23" s="19">
        <f t="shared" si="0"/>
        <v>39.752110652056764</v>
      </c>
      <c r="Q23" s="16" t="s">
        <v>55</v>
      </c>
      <c r="R23" s="17">
        <v>827</v>
      </c>
      <c r="S23" s="17">
        <v>591</v>
      </c>
      <c r="T23" s="17">
        <v>1590</v>
      </c>
      <c r="U23" s="18">
        <v>16701</v>
      </c>
      <c r="V23" s="20">
        <f t="shared" si="1"/>
        <v>9.5203880007185209</v>
      </c>
      <c r="X23" s="16" t="s">
        <v>55</v>
      </c>
      <c r="Y23" s="17">
        <v>1413</v>
      </c>
      <c r="Z23" s="17">
        <v>1460</v>
      </c>
      <c r="AA23" s="17">
        <v>2873</v>
      </c>
      <c r="AB23" s="21">
        <v>7788</v>
      </c>
      <c r="AC23" s="20">
        <f t="shared" si="2"/>
        <v>36.890087313816124</v>
      </c>
      <c r="AE23" s="16" t="s">
        <v>55</v>
      </c>
      <c r="AF23" s="22">
        <v>639</v>
      </c>
      <c r="AG23" s="22">
        <v>630</v>
      </c>
      <c r="AH23" s="22">
        <v>1269</v>
      </c>
      <c r="AI23" s="18">
        <v>7788</v>
      </c>
      <c r="AJ23" s="20">
        <f t="shared" si="3"/>
        <v>16.294298921417568</v>
      </c>
    </row>
    <row r="24" spans="1:36" ht="21" customHeight="1">
      <c r="A24" s="23" t="s">
        <v>56</v>
      </c>
      <c r="B24" s="13">
        <v>44.895104895104893</v>
      </c>
      <c r="C24" s="13">
        <v>8.2783882783882774</v>
      </c>
      <c r="D24" s="13">
        <v>35.825635103926096</v>
      </c>
      <c r="E24" s="14">
        <v>14.679561200923787</v>
      </c>
      <c r="F24" s="15" t="s">
        <v>26</v>
      </c>
      <c r="G24" s="15" t="s">
        <v>26</v>
      </c>
      <c r="H24" s="15" t="s">
        <v>26</v>
      </c>
      <c r="J24" s="16" t="s">
        <v>57</v>
      </c>
      <c r="K24" s="17">
        <v>3516</v>
      </c>
      <c r="L24" s="17">
        <v>3225</v>
      </c>
      <c r="M24" s="17">
        <v>6741</v>
      </c>
      <c r="N24" s="18">
        <v>15015</v>
      </c>
      <c r="O24" s="19">
        <f t="shared" si="0"/>
        <v>44.895104895104893</v>
      </c>
      <c r="Q24" s="16" t="s">
        <v>57</v>
      </c>
      <c r="R24" s="17">
        <v>631</v>
      </c>
      <c r="S24" s="17">
        <v>612</v>
      </c>
      <c r="T24" s="17">
        <v>1243</v>
      </c>
      <c r="U24" s="18">
        <v>15015</v>
      </c>
      <c r="V24" s="20">
        <f t="shared" si="1"/>
        <v>8.2783882783882774</v>
      </c>
      <c r="X24" s="16" t="s">
        <v>57</v>
      </c>
      <c r="Y24" s="17">
        <v>1199</v>
      </c>
      <c r="Z24" s="17">
        <v>1283</v>
      </c>
      <c r="AA24" s="17">
        <v>2482</v>
      </c>
      <c r="AB24" s="21">
        <v>6928</v>
      </c>
      <c r="AC24" s="20">
        <f t="shared" si="2"/>
        <v>35.825635103926096</v>
      </c>
      <c r="AE24" s="16" t="s">
        <v>57</v>
      </c>
      <c r="AF24" s="22">
        <v>560</v>
      </c>
      <c r="AG24" s="22">
        <v>457</v>
      </c>
      <c r="AH24" s="22">
        <v>1017</v>
      </c>
      <c r="AI24" s="18">
        <v>6928</v>
      </c>
      <c r="AJ24" s="20">
        <f t="shared" si="3"/>
        <v>14.679561200923787</v>
      </c>
    </row>
    <row r="25" spans="1:36" ht="21" customHeight="1">
      <c r="A25" s="24" t="s">
        <v>58</v>
      </c>
      <c r="B25" s="13">
        <v>124.67838092249765</v>
      </c>
      <c r="C25" s="13">
        <v>18.347976153122058</v>
      </c>
      <c r="D25" s="13">
        <v>100.39441248972885</v>
      </c>
      <c r="E25" s="14">
        <v>35.907970419063268</v>
      </c>
      <c r="F25" s="15" t="s">
        <v>26</v>
      </c>
      <c r="G25" s="15" t="s">
        <v>26</v>
      </c>
      <c r="H25" s="15" t="s">
        <v>26</v>
      </c>
      <c r="J25" s="16" t="s">
        <v>59</v>
      </c>
      <c r="K25" s="17">
        <v>8262</v>
      </c>
      <c r="L25" s="17">
        <v>7632</v>
      </c>
      <c r="M25" s="17">
        <v>15894</v>
      </c>
      <c r="N25" s="18">
        <v>12748</v>
      </c>
      <c r="O25" s="19">
        <f t="shared" si="0"/>
        <v>124.67838092249765</v>
      </c>
      <c r="Q25" s="16" t="s">
        <v>59</v>
      </c>
      <c r="R25" s="17">
        <v>1155</v>
      </c>
      <c r="S25" s="17">
        <v>1184</v>
      </c>
      <c r="T25" s="17">
        <v>2339</v>
      </c>
      <c r="U25" s="18">
        <v>12748</v>
      </c>
      <c r="V25" s="20">
        <f t="shared" si="1"/>
        <v>18.347976153122058</v>
      </c>
      <c r="X25" s="16" t="s">
        <v>59</v>
      </c>
      <c r="Y25" s="17">
        <v>2994</v>
      </c>
      <c r="Z25" s="17">
        <v>3115</v>
      </c>
      <c r="AA25" s="17">
        <v>6109</v>
      </c>
      <c r="AB25" s="21">
        <v>6085</v>
      </c>
      <c r="AC25" s="20">
        <f t="shared" si="2"/>
        <v>100.39441248972885</v>
      </c>
      <c r="AE25" s="16" t="s">
        <v>59</v>
      </c>
      <c r="AF25" s="22">
        <v>1001</v>
      </c>
      <c r="AG25" s="22">
        <v>1184</v>
      </c>
      <c r="AH25" s="22">
        <v>2185</v>
      </c>
      <c r="AI25" s="18">
        <v>6085</v>
      </c>
      <c r="AJ25" s="20">
        <f t="shared" si="3"/>
        <v>35.907970419063268</v>
      </c>
    </row>
    <row r="26" spans="1:36" ht="21" customHeight="1">
      <c r="A26" s="25">
        <v>2023</v>
      </c>
      <c r="B26" s="13">
        <v>70.743381099829577</v>
      </c>
      <c r="C26" s="26">
        <v>20.202587551907058</v>
      </c>
      <c r="D26" s="26">
        <v>58.852910957162187</v>
      </c>
      <c r="E26" s="14">
        <v>21.159499903358054</v>
      </c>
      <c r="F26" s="15" t="s">
        <v>26</v>
      </c>
      <c r="G26" s="15" t="s">
        <v>26</v>
      </c>
      <c r="H26" s="15" t="s">
        <v>26</v>
      </c>
      <c r="J26" s="10" t="s">
        <v>18</v>
      </c>
      <c r="K26" s="27">
        <v>76179</v>
      </c>
      <c r="L26" s="27">
        <v>71183</v>
      </c>
      <c r="M26" s="27">
        <v>147362</v>
      </c>
      <c r="N26" s="28">
        <f>SUM(N9:N25)</f>
        <v>208305</v>
      </c>
      <c r="O26" s="19">
        <f t="shared" si="0"/>
        <v>70.743381099829577</v>
      </c>
      <c r="Q26" s="10" t="s">
        <v>18</v>
      </c>
      <c r="R26" s="27">
        <v>21318</v>
      </c>
      <c r="S26" s="27">
        <v>20386</v>
      </c>
      <c r="T26" s="27">
        <v>42083</v>
      </c>
      <c r="U26" s="28">
        <v>208305</v>
      </c>
      <c r="V26" s="20">
        <f t="shared" si="1"/>
        <v>20.202587551907058</v>
      </c>
      <c r="X26" s="10" t="s">
        <v>18</v>
      </c>
      <c r="Y26" s="27">
        <v>28723</v>
      </c>
      <c r="Z26" s="27">
        <v>29130</v>
      </c>
      <c r="AA26" s="27">
        <v>57853</v>
      </c>
      <c r="AB26" s="27">
        <v>98301</v>
      </c>
      <c r="AC26" s="20">
        <f t="shared" si="2"/>
        <v>58.852910957162187</v>
      </c>
      <c r="AE26" s="10" t="s">
        <v>18</v>
      </c>
      <c r="AF26" s="7">
        <v>10703</v>
      </c>
      <c r="AG26" s="7">
        <v>10097</v>
      </c>
      <c r="AH26" s="7">
        <v>20800</v>
      </c>
      <c r="AI26" s="28">
        <v>98301</v>
      </c>
      <c r="AJ26" s="20">
        <f t="shared" si="3"/>
        <v>21.159499903358054</v>
      </c>
    </row>
    <row r="27" spans="1:8" ht="21" customHeight="1">
      <c r="A27" s="25">
        <f>A26-1</f>
        <v>2022</v>
      </c>
      <c r="B27" s="29">
        <v>71.617321835769104</v>
      </c>
      <c r="C27" s="30">
        <v>19.112424961962468</v>
      </c>
      <c r="D27" s="30">
        <v>62.452907494306665</v>
      </c>
      <c r="E27" s="14">
        <v>30.268234281127359</v>
      </c>
      <c r="F27" s="15" t="s">
        <v>26</v>
      </c>
      <c r="G27" s="15" t="s">
        <v>26</v>
      </c>
      <c r="H27" s="15" t="s">
        <v>26</v>
      </c>
    </row>
    <row r="28" spans="1:8" ht="21" customHeight="1">
      <c r="A28" s="25">
        <f>A27-1</f>
        <v>2021</v>
      </c>
      <c r="B28" s="13">
        <v>72.459999999999994</v>
      </c>
      <c r="C28" s="31">
        <v>19.97</v>
      </c>
      <c r="D28" s="32">
        <v>61.66</v>
      </c>
      <c r="E28" s="14">
        <v>30.52</v>
      </c>
      <c r="F28" s="15" t="s">
        <v>26</v>
      </c>
      <c r="G28" s="15" t="s">
        <v>26</v>
      </c>
      <c r="H28" s="15" t="s">
        <v>26</v>
      </c>
    </row>
    <row r="29" spans="1:8" ht="21" customHeight="1">
      <c r="A29" s="25">
        <f>A28-1</f>
        <v>2020</v>
      </c>
      <c r="B29" s="13">
        <v>78.19</v>
      </c>
      <c r="C29" s="33">
        <v>21.78</v>
      </c>
      <c r="D29" s="33">
        <v>65.13</v>
      </c>
      <c r="E29" s="33">
        <v>33.72</v>
      </c>
      <c r="F29" s="15" t="s">
        <v>26</v>
      </c>
      <c r="G29" s="15" t="s">
        <v>26</v>
      </c>
      <c r="H29" s="15" t="s">
        <v>26</v>
      </c>
    </row>
    <row r="30" spans="1:8" ht="21" customHeight="1">
      <c r="A30" s="25">
        <f>A29-1</f>
        <v>2019</v>
      </c>
      <c r="B30" s="13">
        <v>75.290000000000006</v>
      </c>
      <c r="C30" s="34">
        <v>20.69</v>
      </c>
      <c r="D30" s="34">
        <v>64.16</v>
      </c>
      <c r="E30" s="34">
        <v>33.54</v>
      </c>
      <c r="F30" s="15" t="s">
        <v>26</v>
      </c>
      <c r="G30" s="15" t="s">
        <v>26</v>
      </c>
      <c r="H30" s="15" t="s">
        <v>26</v>
      </c>
    </row>
    <row r="31" spans="10:19" ht="12.5">
      <c r="J31" s="35" t="s">
        <v>60</v>
      </c>
      <c r="K31" s="36"/>
      <c r="L31" s="36"/>
      <c r="M31" s="36"/>
      <c r="N31" s="36"/>
      <c r="O31" s="36"/>
      <c r="P31" s="36"/>
      <c r="Q31" s="36"/>
      <c r="R31" s="36"/>
      <c r="S31" s="37"/>
    </row>
    <row r="32" spans="10:19" ht="12.5">
      <c r="J32" s="36" t="s">
        <v>61</v>
      </c>
      <c r="K32" s="36"/>
      <c r="L32" s="36" t="s">
        <v>62</v>
      </c>
      <c r="M32" s="36"/>
      <c r="N32" s="36"/>
      <c r="O32" s="36"/>
      <c r="P32" s="36"/>
      <c r="Q32" s="36"/>
      <c r="R32" s="36"/>
      <c r="S32" s="37"/>
    </row>
    <row r="33" spans="1:19" ht="13">
      <c r="A33" s="38" t="s">
        <v>63</v>
      </c>
      <c r="J33" s="36" t="s">
        <v>64</v>
      </c>
      <c r="K33" s="36"/>
      <c r="L33" s="36" t="s">
        <v>65</v>
      </c>
      <c r="M33" s="36"/>
      <c r="N33" s="36"/>
      <c r="O33" s="36"/>
      <c r="P33" s="36"/>
      <c r="Q33" s="36"/>
      <c r="R33" s="36"/>
      <c r="S33" s="37"/>
    </row>
    <row r="34" spans="10:19" ht="12.5"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0:19" ht="12.5">
      <c r="J35" s="35" t="s">
        <v>66</v>
      </c>
      <c r="K35" s="36"/>
      <c r="L35" s="36"/>
      <c r="M35" s="36"/>
      <c r="N35" s="36"/>
      <c r="O35" s="36"/>
      <c r="P35" s="36"/>
      <c r="Q35" s="36"/>
      <c r="R35" s="36"/>
      <c r="S35" s="37"/>
    </row>
    <row r="36" spans="10:19" ht="12.5">
      <c r="J36" s="36" t="s">
        <v>61</v>
      </c>
      <c r="K36" s="36"/>
      <c r="L36" s="36" t="s">
        <v>67</v>
      </c>
      <c r="M36" s="36"/>
      <c r="N36" s="36"/>
      <c r="O36" s="36"/>
      <c r="P36" s="36"/>
      <c r="Q36" s="36"/>
      <c r="R36" s="36"/>
      <c r="S36" s="37"/>
    </row>
    <row r="37" spans="10:19" ht="12.5">
      <c r="J37" s="36" t="s">
        <v>64</v>
      </c>
      <c r="K37" s="36"/>
      <c r="L37" s="36" t="s">
        <v>68</v>
      </c>
      <c r="M37" s="36"/>
      <c r="N37" s="36"/>
      <c r="O37" s="36"/>
      <c r="P37" s="36"/>
      <c r="Q37" s="36"/>
      <c r="R37" s="36"/>
      <c r="S37" s="37"/>
    </row>
    <row r="38" spans="10:19" ht="12.5">
      <c r="J38" s="36"/>
      <c r="K38" s="36"/>
      <c r="L38" s="36"/>
      <c r="M38" s="36"/>
      <c r="N38" s="36"/>
      <c r="O38" s="36"/>
      <c r="P38" s="36"/>
      <c r="Q38" s="36"/>
      <c r="R38" s="36"/>
      <c r="S38" s="37"/>
    </row>
    <row r="39" spans="10:19" ht="12.5">
      <c r="J39" s="35" t="s">
        <v>69</v>
      </c>
      <c r="K39" s="36"/>
      <c r="L39" s="36"/>
      <c r="M39" s="36"/>
      <c r="N39" s="36"/>
      <c r="O39" s="36"/>
      <c r="P39" s="36"/>
      <c r="Q39" s="36"/>
      <c r="R39" s="36"/>
      <c r="S39" s="37"/>
    </row>
    <row r="40" spans="10:19" ht="12.5">
      <c r="J40" s="36" t="s">
        <v>70</v>
      </c>
      <c r="K40" s="36"/>
      <c r="L40" s="36" t="s">
        <v>71</v>
      </c>
      <c r="M40" s="36"/>
      <c r="N40" s="36"/>
      <c r="O40" s="36"/>
      <c r="P40" s="36"/>
      <c r="Q40" s="36"/>
      <c r="R40" s="36"/>
      <c r="S40" s="37"/>
    </row>
  </sheetData>
  <sheetProtection/>
  <mergeCells count="6">
    <mergeCell ref="J6:O6"/>
    <mergeCell ref="Q6:V6"/>
    <mergeCell ref="X6:AC6"/>
    <mergeCell ref="AE6:AJ6"/>
    <mergeCell ref="B6:H6"/>
    <mergeCell ref="A6:A7"/>
  </mergeCells>
  <pageMargins left="0.42" right="0.25" top="0.5" bottom="0.984251968503937" header="0.36" footer="0.31496062992126"/>
  <pageSetup horizontalDpi="300" orientation="portrait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