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05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2" i="1" l="1"/>
  <c r="B21" i="1"/>
  <c r="C20" i="1"/>
  <c r="B20" i="1"/>
  <c r="D19" i="1"/>
  <c r="C19" i="1"/>
  <c r="B19" i="1"/>
  <c r="C18" i="1"/>
  <c r="B18" i="1"/>
  <c r="D17" i="1"/>
  <c r="C17" i="1"/>
  <c r="B17" i="1"/>
  <c r="B23" i="1" s="1"/>
  <c r="D16" i="1"/>
  <c r="C16" i="1"/>
  <c r="C23" i="1" s="1"/>
  <c r="B16" i="1"/>
  <c r="D14" i="1"/>
  <c r="D13" i="1"/>
  <c r="D12" i="1"/>
  <c r="D23" i="1" s="1"/>
  <c r="D11" i="1"/>
</calcChain>
</file>

<file path=xl/sharedStrings.xml><?xml version="1.0" encoding="utf-8"?>
<sst xmlns="http://schemas.openxmlformats.org/spreadsheetml/2006/main" count="28" uniqueCount="26">
  <si>
    <t>Tabel</t>
  </si>
  <si>
    <t>Jumlah Pengunjung dan Pendapatan di Obyek Wisata</t>
  </si>
  <si>
    <t>in Brebes 2017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</si>
  <si>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</si>
  <si>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</si>
  <si>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</si>
  <si>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</si>
  <si>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</si>
  <si>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</si>
  <si>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</si>
  <si>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</si>
  <si>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</si>
  <si>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</si>
  <si>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</si>
  <si>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</si>
  <si>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</si>
  <si>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</si>
  <si>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</si>
  <si>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</si>
  <si>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</si>
  <si>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</si>
  <si>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</si>
  <si>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</si>
  <si>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Tirta Husada Paguyangan Dirinci Per Bulan Tahun 2017</t>
  </si>
  <si>
    <t>The Number of visitor and Revenue in Tirta Husada-Paguyangan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</si>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</sst>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[$Rp-421]* #,##0_);_([$Rp-421]* \(#,##0\);_([$Rp-421]* &quot;-&quot;??_);_(@_)"/>
    <numFmt numFmtId="167" formatCode="_([$Rp-421]* #,##0.00_);_([$Rp-421]* \(#,##0.00\);_([$Rp-421]* &quot;-&quot;??_);_(@_)"/>
    <numFmt numFmtId="169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left"/>
    </xf>
    <xf numFmtId="41" fontId="2" fillId="0" borderId="1" xfId="2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9" fontId="2" fillId="0" borderId="1" xfId="1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3" sqref="A3:D3"/>
    </sheetView>
  </sheetViews>
  <sheetFormatPr defaultRowHeight="15" x14ac:dyDescent="0.25"/>
  <cols>
    <col min="1" max="1" width="20.140625" customWidth="1"/>
    <col min="2" max="2" width="18.42578125" customWidth="1"/>
    <col min="3" max="3" width="22.42578125" customWidth="1"/>
    <col min="4" max="4" width="21.855468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2" t="s">
        <v>1</v>
      </c>
      <c r="B2" s="2"/>
      <c r="C2" s="2"/>
      <c r="D2" s="2"/>
    </row>
    <row r="3" spans="1:4" ht="15.75" x14ac:dyDescent="0.25">
      <c r="A3" s="2" t="s">
        <v>23</v>
      </c>
      <c r="B3" s="2"/>
      <c r="C3" s="2"/>
      <c r="D3" s="2"/>
    </row>
    <row r="4" spans="1:4" ht="15.75" x14ac:dyDescent="0.25">
      <c r="A4" s="2" t="s">
        <v>24</v>
      </c>
      <c r="B4" s="2"/>
      <c r="C4" s="2"/>
      <c r="D4" s="2"/>
    </row>
    <row r="5" spans="1:4" ht="15.75" x14ac:dyDescent="0.25">
      <c r="A5" s="2" t="s">
        <v>2</v>
      </c>
      <c r="B5" s="2"/>
      <c r="C5" s="2"/>
      <c r="D5" s="2"/>
    </row>
    <row r="6" spans="1:4" ht="15.75" x14ac:dyDescent="0.25">
      <c r="A6" s="9"/>
      <c r="B6" s="9"/>
      <c r="C6" s="9"/>
      <c r="D6" s="9"/>
    </row>
    <row r="7" spans="1:4" ht="15.75" x14ac:dyDescent="0.25">
      <c r="A7" s="3" t="s">
        <v>3</v>
      </c>
      <c r="B7" s="3" t="s">
        <v>4</v>
      </c>
      <c r="C7" s="3" t="s">
        <v>5</v>
      </c>
      <c r="D7" s="3" t="s">
        <v>5</v>
      </c>
    </row>
    <row r="8" spans="1:4" ht="15.75" x14ac:dyDescent="0.25">
      <c r="A8" s="3" t="s">
        <v>6</v>
      </c>
      <c r="B8" s="3" t="s">
        <v>7</v>
      </c>
      <c r="C8" s="3" t="s">
        <v>8</v>
      </c>
      <c r="D8" s="3" t="s">
        <v>9</v>
      </c>
    </row>
    <row r="9" spans="1:4" ht="15.75" x14ac:dyDescent="0.25">
      <c r="A9" s="5"/>
      <c r="B9" s="5"/>
      <c r="C9" s="5" t="s">
        <v>10</v>
      </c>
      <c r="D9" s="5" t="s">
        <v>10</v>
      </c>
    </row>
    <row r="10" spans="1:4" ht="15.75" x14ac:dyDescent="0.25">
      <c r="A10" s="5">
        <v>1</v>
      </c>
      <c r="B10" s="5">
        <v>2</v>
      </c>
      <c r="C10" s="5">
        <v>3</v>
      </c>
      <c r="D10" s="5">
        <v>4</v>
      </c>
    </row>
    <row r="11" spans="1:4" ht="15.75" x14ac:dyDescent="0.25">
      <c r="A11" s="6" t="s">
        <v>11</v>
      </c>
      <c r="B11" s="7">
        <v>7944</v>
      </c>
      <c r="C11" s="8">
        <v>23832000</v>
      </c>
      <c r="D11" s="8">
        <f>1815000+720000+633000</f>
        <v>3168000</v>
      </c>
    </row>
    <row r="12" spans="1:4" ht="15.75" x14ac:dyDescent="0.25">
      <c r="A12" s="4" t="s">
        <v>12</v>
      </c>
      <c r="B12" s="7">
        <v>3260</v>
      </c>
      <c r="C12" s="8">
        <v>9780000</v>
      </c>
      <c r="D12" s="8">
        <f>1195000+345000+100000</f>
        <v>1640000</v>
      </c>
    </row>
    <row r="13" spans="1:4" ht="15.75" x14ac:dyDescent="0.25">
      <c r="A13" s="4" t="s">
        <v>13</v>
      </c>
      <c r="B13" s="7">
        <v>3760</v>
      </c>
      <c r="C13" s="8">
        <v>11280000</v>
      </c>
      <c r="D13" s="8">
        <f>1505000+135000+150000</f>
        <v>1790000</v>
      </c>
    </row>
    <row r="14" spans="1:4" ht="15.75" x14ac:dyDescent="0.25">
      <c r="A14" s="4" t="s">
        <v>14</v>
      </c>
      <c r="B14" s="7">
        <v>3610</v>
      </c>
      <c r="C14" s="8">
        <v>10830000</v>
      </c>
      <c r="D14" s="8">
        <f>1470000+200000</f>
        <v>1670000</v>
      </c>
    </row>
    <row r="15" spans="1:4" ht="15.75" x14ac:dyDescent="0.25">
      <c r="A15" s="4" t="s">
        <v>15</v>
      </c>
      <c r="B15" s="7">
        <v>2700</v>
      </c>
      <c r="C15" s="8">
        <v>8100000</v>
      </c>
      <c r="D15" s="8">
        <v>1080000</v>
      </c>
    </row>
    <row r="16" spans="1:4" ht="15.75" x14ac:dyDescent="0.25">
      <c r="A16" s="4" t="s">
        <v>16</v>
      </c>
      <c r="B16" s="7">
        <f>555+4950</f>
        <v>5505</v>
      </c>
      <c r="C16" s="8">
        <f>1665000+24750000</f>
        <v>26415000</v>
      </c>
      <c r="D16" s="8">
        <f>2250000+6250000+325000</f>
        <v>8825000</v>
      </c>
    </row>
    <row r="17" spans="1:4" ht="15.75" x14ac:dyDescent="0.25">
      <c r="A17" s="4" t="s">
        <v>17</v>
      </c>
      <c r="B17" s="7">
        <f>1560+5749</f>
        <v>7309</v>
      </c>
      <c r="C17" s="8">
        <f>4680000+28745000</f>
        <v>33425000</v>
      </c>
      <c r="D17" s="8">
        <f>3750000+1575000+420000</f>
        <v>5745000</v>
      </c>
    </row>
    <row r="18" spans="1:4" ht="15.75" x14ac:dyDescent="0.25">
      <c r="A18" s="4" t="s">
        <v>18</v>
      </c>
      <c r="B18" s="7">
        <f>925+640</f>
        <v>1565</v>
      </c>
      <c r="C18" s="8">
        <f>2775000+3200000</f>
        <v>5975000</v>
      </c>
      <c r="D18" s="8">
        <v>1005000</v>
      </c>
    </row>
    <row r="19" spans="1:4" ht="15.75" x14ac:dyDescent="0.25">
      <c r="A19" s="4" t="s">
        <v>19</v>
      </c>
      <c r="B19" s="10">
        <f>1080+1050</f>
        <v>2130</v>
      </c>
      <c r="C19" s="8">
        <f>3240000+5250000</f>
        <v>8490000</v>
      </c>
      <c r="D19" s="8">
        <f>1620000+320000</f>
        <v>1940000</v>
      </c>
    </row>
    <row r="20" spans="1:4" ht="15.75" x14ac:dyDescent="0.25">
      <c r="A20" s="4" t="s">
        <v>20</v>
      </c>
      <c r="B20" s="10">
        <f>650+497+325</f>
        <v>1472</v>
      </c>
      <c r="C20" s="8">
        <f>5600000-190000</f>
        <v>5410000</v>
      </c>
      <c r="D20" s="8">
        <v>190000</v>
      </c>
    </row>
    <row r="21" spans="1:4" ht="15.75" x14ac:dyDescent="0.25">
      <c r="A21" s="4" t="s">
        <v>21</v>
      </c>
      <c r="B21" s="10">
        <f>945+596+345</f>
        <v>1886</v>
      </c>
      <c r="C21" s="8">
        <v>6850000</v>
      </c>
      <c r="D21" s="8">
        <v>150000</v>
      </c>
    </row>
    <row r="22" spans="1:4" ht="15.75" x14ac:dyDescent="0.25">
      <c r="A22" s="4" t="s">
        <v>22</v>
      </c>
      <c r="B22" s="10">
        <f>845+835+380</f>
        <v>2060</v>
      </c>
      <c r="C22" s="8">
        <v>7850000</v>
      </c>
      <c r="D22" s="8">
        <v>150000</v>
      </c>
    </row>
    <row r="23" spans="1:4" ht="15.75" x14ac:dyDescent="0.25">
      <c r="A23" s="4" t="s">
        <v>25</v>
      </c>
      <c r="B23" s="11">
        <f>SUM(B11:B22)</f>
        <v>43201</v>
      </c>
      <c r="C23" s="11">
        <f t="shared" ref="C23:D23" si="0">SUM(C11:C22)</f>
        <v>158237000</v>
      </c>
      <c r="D23" s="11">
        <f t="shared" si="0"/>
        <v>27353000</v>
      </c>
    </row>
    <row r="24" spans="1:4" ht="15.75" x14ac:dyDescent="0.25">
      <c r="A24" s="4">
        <v>2016</v>
      </c>
      <c r="B24" s="11">
        <v>33157</v>
      </c>
      <c r="C24" s="8">
        <v>128135000</v>
      </c>
      <c r="D24" s="8">
        <v>11765000</v>
      </c>
    </row>
    <row r="25" spans="1:4" ht="15.75" x14ac:dyDescent="0.25">
      <c r="A25" s="4">
        <v>2015</v>
      </c>
      <c r="B25" s="7">
        <v>25671</v>
      </c>
      <c r="C25" s="8">
        <v>111197000</v>
      </c>
      <c r="D25" s="8">
        <v>39674000</v>
      </c>
    </row>
    <row r="26" spans="1:4" ht="15.75" x14ac:dyDescent="0.25">
      <c r="A26" s="4">
        <v>2014</v>
      </c>
      <c r="B26" s="7">
        <v>37298</v>
      </c>
      <c r="C26" s="8">
        <v>104078000</v>
      </c>
      <c r="D26" s="8">
        <v>5122000</v>
      </c>
    </row>
    <row r="27" spans="1:4" ht="15.75" x14ac:dyDescent="0.25">
      <c r="A27" s="4">
        <v>2013</v>
      </c>
      <c r="B27" s="7">
        <v>33782</v>
      </c>
      <c r="C27" s="8">
        <v>92983000</v>
      </c>
      <c r="D27" s="8">
        <v>5387000</v>
      </c>
    </row>
    <row r="28" spans="1:4" ht="15.75" x14ac:dyDescent="0.25">
      <c r="A28" s="4">
        <v>2012</v>
      </c>
      <c r="B28" s="7">
        <v>28805</v>
      </c>
      <c r="C28" s="8">
        <v>79120000</v>
      </c>
      <c r="D28" s="8">
        <v>4941000</v>
      </c>
    </row>
    <row r="29" spans="1:4" ht="15.75" x14ac:dyDescent="0.25">
      <c r="A29" s="4">
        <v>2011</v>
      </c>
      <c r="B29" s="7">
        <v>21269</v>
      </c>
      <c r="C29" s="8">
        <v>54903000</v>
      </c>
      <c r="D29" s="8">
        <v>23576000</v>
      </c>
    </row>
    <row r="30" spans="1:4" ht="15.75" x14ac:dyDescent="0.25">
      <c r="A30" s="4"/>
      <c r="B30" s="7"/>
      <c r="C30" s="12"/>
      <c r="D30" s="4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2018-12-07T01:42:40Z</dcterms:created>
  <dcterms:modified xsi:type="dcterms:W3CDTF">2018-12-07T01:44:34Z</dcterms:modified>
</cp:coreProperties>
</file>